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xr:revisionPtr revIDLastSave="0" documentId="8_{05DD6686-E1B8-4672-8933-0855C0760097}" xr6:coauthVersionLast="45" xr6:coauthVersionMax="45" xr10:uidLastSave="{00000000-0000-0000-0000-000000000000}"/>
  <bookViews>
    <workbookView xWindow="1560" yWindow="1560" windowWidth="15405" windowHeight="11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31" i="1" s="1"/>
  <c r="D18" i="1"/>
  <c r="D20" i="1" s="1"/>
  <c r="D33" i="1" l="1"/>
  <c r="E12" i="1" s="1"/>
  <c r="E33" i="1" s="1"/>
  <c r="D22" i="1"/>
  <c r="D35" i="1" s="1"/>
  <c r="D39" i="1" s="1"/>
  <c r="E25" i="1"/>
</calcChain>
</file>

<file path=xl/sharedStrings.xml><?xml version="1.0" encoding="utf-8"?>
<sst xmlns="http://schemas.openxmlformats.org/spreadsheetml/2006/main" count="39" uniqueCount="37">
  <si>
    <t>Borrower Loan Calculation Worksheet</t>
  </si>
  <si>
    <t>S-Corporations; C-Corporations; Limited Liability Corporations (LLCs); 501(C)(3) Non-Profit; 501(C)(19) Veterans Organization; Tribal Business with W-2 Employees</t>
  </si>
  <si>
    <t>Expense Period:  (January 2019 - December 2019) or (July 2019 - June 2020)</t>
  </si>
  <si>
    <t>Use this form if all of the following applies:</t>
  </si>
  <si>
    <t xml:space="preserve">    *Your business has W-2 payroll expenses</t>
  </si>
  <si>
    <t xml:space="preserve">    *You choose to submit 2019 eligible payroll and other business expenses (January through December) and you were in business for the entire year OR</t>
  </si>
  <si>
    <t xml:space="preserve">    *You choose to submit the most recent trailing 12 months of eligible payroll and other business expenses ending June 2020 (July 2019 through June 2020)</t>
  </si>
  <si>
    <t>W-2 Payroll Expense</t>
  </si>
  <si>
    <t>Quarter 1 Form 941 - Line 2  (If non-Profit Business, use Line 5C)</t>
  </si>
  <si>
    <t>Quarter 2 Form 941 - Line 2  (If non-Profit Business, use Line 5C)</t>
  </si>
  <si>
    <t>Quarter 3 Form 941 - Line 2  (If non-Profit Business, use Line 5C)</t>
  </si>
  <si>
    <t>Quarter 4 Form 941 - Line 2  (If non-Profit Business, use Line 5C)</t>
  </si>
  <si>
    <t xml:space="preserve">Plus:  Employee Benefits Paid by Employer (do not include benefits paid by employee) </t>
  </si>
  <si>
    <t>Plus:  State Unemployment Taxes paid by Employer (do not include taxes paid by employee)</t>
  </si>
  <si>
    <t>Total Payroll (W-2) Expense</t>
  </si>
  <si>
    <t>Less:  Amount of all employee compensation over $100,000  (Example:  If two employees make $108,000 each, then input $16,000 on this row)</t>
  </si>
  <si>
    <t>Eligible Payroll (W-2) Expense</t>
  </si>
  <si>
    <t>Eligible Other Business Expenses</t>
  </si>
  <si>
    <t>Plus:  Business mortgage interest - Year 2019</t>
  </si>
  <si>
    <t>Plus:  Interest paid on other business debt - Year 2019</t>
  </si>
  <si>
    <t>Plus:  Commercial Property Rent - Year 2019</t>
  </si>
  <si>
    <t>Plus:  Commercial Property Utilities - Year 2019</t>
  </si>
  <si>
    <t>Total Other Eligible Expenses</t>
  </si>
  <si>
    <t>Grand Total of eligible payroll (W-2) and other eligible expenses</t>
  </si>
  <si>
    <t xml:space="preserve"> </t>
  </si>
  <si>
    <t>Line A</t>
  </si>
  <si>
    <t>Maximum Loan Amount</t>
  </si>
  <si>
    <t>Line B</t>
  </si>
  <si>
    <t>Line C</t>
  </si>
  <si>
    <t>Monthly Average x 3(months)</t>
  </si>
  <si>
    <t>Line D</t>
  </si>
  <si>
    <t>Line E</t>
  </si>
  <si>
    <t>Line F</t>
  </si>
  <si>
    <t>Number of Full Time Employees</t>
  </si>
  <si>
    <t>Monthly Average Compensation and Eligible Expenses x 3 (months)</t>
  </si>
  <si>
    <t>Complete only the Green sections</t>
  </si>
  <si>
    <t>Eligible Loan Amount Requested (Enter the lesser of Line C or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</si>
</sst>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4" xfId="0" applyFill="1" applyBorder="1"/>
    <xf numFmtId="44" fontId="0" fillId="2" borderId="8" xfId="1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44" fontId="0" fillId="2" borderId="6" xfId="0" applyNumberFormat="1" applyFill="1" applyBorder="1"/>
    <xf numFmtId="9" fontId="0" fillId="2" borderId="0" xfId="2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0" fillId="2" borderId="5" xfId="0" applyFill="1" applyBorder="1"/>
    <xf numFmtId="0" fontId="2" fillId="5" borderId="4" xfId="0" applyFont="1" applyFill="1" applyBorder="1" applyAlignment="1">
      <alignment horizontal="left"/>
    </xf>
    <xf numFmtId="0" fontId="0" fillId="5" borderId="19" xfId="0" applyFill="1" applyBorder="1"/>
    <xf numFmtId="44" fontId="0" fillId="5" borderId="12" xfId="1" applyFont="1" applyFill="1" applyBorder="1"/>
    <xf numFmtId="0" fontId="0" fillId="5" borderId="5" xfId="0" applyFill="1" applyBorder="1"/>
    <xf numFmtId="0" fontId="2" fillId="5" borderId="4" xfId="0" applyFont="1" applyFill="1" applyBorder="1"/>
    <xf numFmtId="44" fontId="1" fillId="5" borderId="12" xfId="1" applyFont="1" applyFill="1" applyBorder="1"/>
    <xf numFmtId="0" fontId="2" fillId="5" borderId="24" xfId="0" applyFont="1" applyFill="1" applyBorder="1"/>
    <xf numFmtId="44" fontId="1" fillId="5" borderId="14" xfId="1" applyFont="1" applyFill="1" applyBorder="1"/>
    <xf numFmtId="0" fontId="2" fillId="5" borderId="13" xfId="0" applyFont="1" applyFill="1" applyBorder="1"/>
    <xf numFmtId="44" fontId="0" fillId="5" borderId="27" xfId="0" applyNumberFormat="1" applyFill="1" applyBorder="1"/>
    <xf numFmtId="9" fontId="0" fillId="2" borderId="7" xfId="2" applyFont="1" applyFill="1" applyBorder="1" applyAlignment="1">
      <alignment vertical="center"/>
    </xf>
    <xf numFmtId="9" fontId="0" fillId="5" borderId="28" xfId="2" applyFont="1" applyFill="1" applyBorder="1" applyAlignment="1">
      <alignment horizontal="center" vertical="center"/>
    </xf>
    <xf numFmtId="0" fontId="0" fillId="5" borderId="14" xfId="0" applyFill="1" applyBorder="1"/>
    <xf numFmtId="44" fontId="0" fillId="5" borderId="26" xfId="0" applyNumberFormat="1" applyFill="1" applyBorder="1"/>
    <xf numFmtId="44" fontId="0" fillId="5" borderId="14" xfId="1" applyFont="1" applyFill="1" applyBorder="1"/>
    <xf numFmtId="44" fontId="0" fillId="5" borderId="18" xfId="1" applyFont="1" applyFill="1" applyBorder="1"/>
    <xf numFmtId="44" fontId="0" fillId="5" borderId="16" xfId="1" applyFont="1" applyFill="1" applyBorder="1"/>
    <xf numFmtId="0" fontId="0" fillId="2" borderId="21" xfId="0" applyFill="1" applyBorder="1"/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4" fillId="5" borderId="6" xfId="0" applyFont="1" applyFill="1" applyBorder="1" applyAlignment="1"/>
    <xf numFmtId="0" fontId="0" fillId="2" borderId="4" xfId="0" applyFill="1" applyBorder="1" applyAlignment="1">
      <alignment wrapText="1"/>
    </xf>
    <xf numFmtId="9" fontId="0" fillId="2" borderId="24" xfId="2" applyFont="1" applyFill="1" applyBorder="1" applyAlignment="1">
      <alignment vertical="center"/>
    </xf>
    <xf numFmtId="44" fontId="0" fillId="2" borderId="5" xfId="0" applyNumberFormat="1" applyFill="1" applyBorder="1"/>
    <xf numFmtId="44" fontId="0" fillId="3" borderId="22" xfId="1" applyFont="1" applyFill="1" applyBorder="1" applyProtection="1">
      <protection locked="0"/>
    </xf>
    <xf numFmtId="44" fontId="0" fillId="3" borderId="15" xfId="1" applyFont="1" applyFill="1" applyBorder="1" applyProtection="1">
      <protection locked="0"/>
    </xf>
    <xf numFmtId="44" fontId="0" fillId="3" borderId="17" xfId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1" fontId="1" fillId="3" borderId="22" xfId="1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9" fontId="0" fillId="5" borderId="29" xfId="2" applyFont="1" applyFill="1" applyBorder="1" applyAlignment="1">
      <alignment horizontal="center" vertical="center"/>
    </xf>
    <xf numFmtId="9" fontId="0" fillId="5" borderId="30" xfId="2" applyFont="1" applyFill="1" applyBorder="1" applyAlignment="1">
      <alignment horizontal="center" vertical="center"/>
    </xf>
    <xf numFmtId="9" fontId="0" fillId="5" borderId="31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5"/>
  <sheetViews>
    <sheetView tabSelected="1" topLeftCell="B1" zoomScaleNormal="100" workbookViewId="0">
      <selection activeCell="D26" sqref="D26"/>
    </sheetView>
  </sheetViews>
  <sheetFormatPr defaultRowHeight="15" x14ac:dyDescent="0.25"/>
  <cols>
    <col min="1" max="1" width="1.5703125" style="13" customWidth="1"/>
    <col min="2" max="2" width="111.42578125" customWidth="1"/>
    <col min="4" max="4" width="18.42578125" customWidth="1"/>
    <col min="5" max="5" width="6.140625" customWidth="1"/>
    <col min="6" max="36" width="9.140625" style="13"/>
  </cols>
  <sheetData>
    <row r="1" spans="2:5" ht="27" thickTop="1" x14ac:dyDescent="0.4">
      <c r="B1" s="58" t="s">
        <v>0</v>
      </c>
      <c r="C1" s="59"/>
      <c r="D1" s="60"/>
      <c r="E1" s="1"/>
    </row>
    <row r="2" spans="2:5" ht="60" customHeight="1" x14ac:dyDescent="0.35">
      <c r="B2" s="61" t="s">
        <v>1</v>
      </c>
      <c r="C2" s="62"/>
      <c r="D2" s="63"/>
      <c r="E2" s="2"/>
    </row>
    <row r="3" spans="2:5" ht="26.25" x14ac:dyDescent="0.4">
      <c r="B3" s="64" t="s">
        <v>2</v>
      </c>
      <c r="C3" s="65"/>
      <c r="D3" s="66"/>
      <c r="E3" s="3"/>
    </row>
    <row r="4" spans="2:5" ht="18.75" x14ac:dyDescent="0.3">
      <c r="B4" s="67"/>
      <c r="C4" s="68"/>
      <c r="D4" s="69"/>
      <c r="E4" s="2"/>
    </row>
    <row r="5" spans="2:5" ht="18.75" x14ac:dyDescent="0.3">
      <c r="B5" s="4"/>
      <c r="C5" s="5"/>
      <c r="D5" s="6"/>
      <c r="E5" s="7"/>
    </row>
    <row r="6" spans="2:5" ht="18.75" x14ac:dyDescent="0.3">
      <c r="B6" s="47" t="s">
        <v>3</v>
      </c>
      <c r="C6" s="48"/>
      <c r="D6" s="49"/>
      <c r="E6" s="8"/>
    </row>
    <row r="7" spans="2:5" s="13" customFormat="1" ht="18.75" x14ac:dyDescent="0.3">
      <c r="B7" s="9" t="s">
        <v>4</v>
      </c>
      <c r="C7" s="10"/>
      <c r="D7" s="11"/>
      <c r="E7" s="12"/>
    </row>
    <row r="8" spans="2:5" s="13" customFormat="1" ht="18.75" x14ac:dyDescent="0.3">
      <c r="B8" s="9" t="s">
        <v>5</v>
      </c>
      <c r="C8" s="10"/>
      <c r="D8" s="11"/>
      <c r="E8" s="12"/>
    </row>
    <row r="9" spans="2:5" s="13" customFormat="1" ht="18.75" x14ac:dyDescent="0.3">
      <c r="B9" s="9" t="s">
        <v>6</v>
      </c>
      <c r="C9" s="10"/>
      <c r="D9" s="11"/>
      <c r="E9" s="12"/>
    </row>
    <row r="10" spans="2:5" s="13" customFormat="1" x14ac:dyDescent="0.25">
      <c r="B10" s="73" t="s">
        <v>35</v>
      </c>
      <c r="C10" s="74"/>
      <c r="D10" s="75"/>
    </row>
    <row r="11" spans="2:5" s="13" customFormat="1" ht="15.75" thickBot="1" x14ac:dyDescent="0.3">
      <c r="B11" s="33" t="s">
        <v>7</v>
      </c>
      <c r="C11" s="32"/>
      <c r="D11" s="43"/>
      <c r="E11" s="39"/>
    </row>
    <row r="12" spans="2:5" s="13" customFormat="1" ht="15.75" thickTop="1" x14ac:dyDescent="0.25">
      <c r="B12" s="14" t="s">
        <v>8</v>
      </c>
      <c r="C12" s="15"/>
      <c r="D12" s="54">
        <v>10000</v>
      </c>
      <c r="E12" s="70">
        <f>+D20/D33</f>
        <v>0.47263681592039802</v>
      </c>
    </row>
    <row r="13" spans="2:5" s="13" customFormat="1" x14ac:dyDescent="0.25">
      <c r="B13" s="14" t="s">
        <v>9</v>
      </c>
      <c r="C13" s="15"/>
      <c r="D13" s="55">
        <v>10000</v>
      </c>
      <c r="E13" s="71"/>
    </row>
    <row r="14" spans="2:5" s="13" customFormat="1" x14ac:dyDescent="0.25">
      <c r="B14" s="14" t="s">
        <v>10</v>
      </c>
      <c r="C14" s="15"/>
      <c r="D14" s="55">
        <v>10000</v>
      </c>
      <c r="E14" s="71"/>
    </row>
    <row r="15" spans="2:5" s="13" customFormat="1" x14ac:dyDescent="0.25">
      <c r="B15" s="14" t="s">
        <v>11</v>
      </c>
      <c r="C15" s="15"/>
      <c r="D15" s="55">
        <v>10000</v>
      </c>
      <c r="E15" s="71"/>
    </row>
    <row r="16" spans="2:5" s="13" customFormat="1" x14ac:dyDescent="0.25">
      <c r="B16" s="14" t="s">
        <v>12</v>
      </c>
      <c r="C16" s="15"/>
      <c r="D16" s="55">
        <v>5000</v>
      </c>
      <c r="E16" s="71"/>
    </row>
    <row r="17" spans="1:36" s="13" customFormat="1" ht="15.75" thickBot="1" x14ac:dyDescent="0.3">
      <c r="B17" s="14" t="s">
        <v>13</v>
      </c>
      <c r="C17" s="15"/>
      <c r="D17" s="56">
        <v>2500</v>
      </c>
      <c r="E17" s="71"/>
    </row>
    <row r="18" spans="1:36" s="13" customFormat="1" ht="16.5" thickTop="1" thickBot="1" x14ac:dyDescent="0.3">
      <c r="B18" s="29" t="s">
        <v>14</v>
      </c>
      <c r="C18" s="30"/>
      <c r="D18" s="45">
        <f>SUM(D12:D17)</f>
        <v>47500</v>
      </c>
      <c r="E18" s="71"/>
    </row>
    <row r="19" spans="1:36" s="13" customFormat="1" ht="31.5" customHeight="1" thickTop="1" thickBot="1" x14ac:dyDescent="0.3">
      <c r="B19" s="50" t="s">
        <v>15</v>
      </c>
      <c r="C19" s="28"/>
      <c r="D19" s="53">
        <v>0</v>
      </c>
      <c r="E19" s="71"/>
    </row>
    <row r="20" spans="1:36" s="13" customFormat="1" ht="15.75" thickTop="1" x14ac:dyDescent="0.25">
      <c r="B20" s="29" t="s">
        <v>16</v>
      </c>
      <c r="C20" s="30"/>
      <c r="D20" s="44">
        <f>+D18-D19</f>
        <v>47500</v>
      </c>
      <c r="E20" s="72"/>
    </row>
    <row r="21" spans="1:36" s="13" customFormat="1" x14ac:dyDescent="0.25">
      <c r="B21" s="9"/>
      <c r="C21" s="15"/>
      <c r="D21" s="18"/>
      <c r="E21" s="51"/>
    </row>
    <row r="22" spans="1:36" s="13" customFormat="1" x14ac:dyDescent="0.25">
      <c r="B22" s="29" t="s">
        <v>29</v>
      </c>
      <c r="C22" s="24" t="s">
        <v>25</v>
      </c>
      <c r="D22" s="31">
        <f>+(D20/12)*3</f>
        <v>11875</v>
      </c>
      <c r="E22" s="39"/>
    </row>
    <row r="23" spans="1:36" s="13" customFormat="1" x14ac:dyDescent="0.25">
      <c r="B23" s="14"/>
      <c r="C23" s="15"/>
      <c r="D23" s="18"/>
      <c r="E23" s="39"/>
    </row>
    <row r="24" spans="1:36" s="13" customFormat="1" ht="15.75" thickBot="1" x14ac:dyDescent="0.3">
      <c r="B24" s="29" t="s">
        <v>17</v>
      </c>
      <c r="C24" s="32"/>
      <c r="D24" s="41"/>
    </row>
    <row r="25" spans="1:36" ht="15.75" thickTop="1" x14ac:dyDescent="0.25">
      <c r="B25" s="14" t="s">
        <v>18</v>
      </c>
      <c r="C25" s="15"/>
      <c r="D25" s="54">
        <v>30000</v>
      </c>
      <c r="E25" s="70">
        <f>+D29/D33</f>
        <v>0.52736318407960203</v>
      </c>
    </row>
    <row r="26" spans="1:36" x14ac:dyDescent="0.25">
      <c r="B26" s="14" t="s">
        <v>19</v>
      </c>
      <c r="C26" s="15"/>
      <c r="D26" s="55">
        <v>20000</v>
      </c>
      <c r="E26" s="71"/>
    </row>
    <row r="27" spans="1:36" x14ac:dyDescent="0.25">
      <c r="B27" s="14" t="s">
        <v>20</v>
      </c>
      <c r="C27" s="15"/>
      <c r="D27" s="55">
        <v>0</v>
      </c>
      <c r="E27" s="71"/>
    </row>
    <row r="28" spans="1:36" s="21" customFormat="1" ht="14.25" customHeight="1" thickBot="1" x14ac:dyDescent="0.3">
      <c r="A28" s="19"/>
      <c r="B28" s="14" t="s">
        <v>21</v>
      </c>
      <c r="C28" s="20"/>
      <c r="D28" s="56">
        <v>3000</v>
      </c>
      <c r="E28" s="7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21" customFormat="1" ht="14.25" customHeight="1" thickTop="1" x14ac:dyDescent="0.25">
      <c r="A29" s="19"/>
      <c r="B29" s="29" t="s">
        <v>22</v>
      </c>
      <c r="C29" s="32"/>
      <c r="D29" s="42">
        <f>SUM(D25:D28)</f>
        <v>53000</v>
      </c>
      <c r="E29" s="7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19" customFormat="1" ht="14.25" customHeight="1" x14ac:dyDescent="0.25">
      <c r="B30" s="9"/>
      <c r="C30" s="15"/>
      <c r="D30" s="22"/>
      <c r="E30" s="23"/>
    </row>
    <row r="31" spans="1:36" s="19" customFormat="1" ht="14.25" customHeight="1" x14ac:dyDescent="0.25">
      <c r="B31" s="29" t="s">
        <v>29</v>
      </c>
      <c r="C31" s="24" t="s">
        <v>27</v>
      </c>
      <c r="D31" s="31">
        <f>+(D29/12)*3</f>
        <v>13250</v>
      </c>
      <c r="E31" s="23"/>
    </row>
    <row r="32" spans="1:36" s="19" customFormat="1" ht="14.25" customHeight="1" x14ac:dyDescent="0.25">
      <c r="B32" s="9"/>
      <c r="C32" s="15"/>
      <c r="D32" s="52"/>
      <c r="E32" s="23"/>
    </row>
    <row r="33" spans="2:8" s="19" customFormat="1" ht="14.25" customHeight="1" x14ac:dyDescent="0.25">
      <c r="B33" s="29" t="s">
        <v>23</v>
      </c>
      <c r="C33" s="32"/>
      <c r="D33" s="38">
        <f>+D20+D29</f>
        <v>100500</v>
      </c>
      <c r="E33" s="40">
        <f>+E12+E25</f>
        <v>1</v>
      </c>
    </row>
    <row r="34" spans="2:8" s="19" customFormat="1" ht="14.25" customHeight="1" x14ac:dyDescent="0.25">
      <c r="B34" s="9"/>
      <c r="C34" s="15"/>
      <c r="D34" s="22"/>
      <c r="E34" s="23"/>
    </row>
    <row r="35" spans="2:8" x14ac:dyDescent="0.25">
      <c r="B35" s="33" t="s">
        <v>34</v>
      </c>
      <c r="C35" s="25" t="s">
        <v>28</v>
      </c>
      <c r="D35" s="34">
        <f>+D22+D31</f>
        <v>25125</v>
      </c>
      <c r="E35" s="13"/>
      <c r="F35" s="13" t="s">
        <v>24</v>
      </c>
      <c r="H35" s="13" t="s">
        <v>24</v>
      </c>
    </row>
    <row r="36" spans="2:8" x14ac:dyDescent="0.25">
      <c r="B36" s="14"/>
      <c r="C36" s="15"/>
      <c r="D36" s="16"/>
      <c r="E36" s="13"/>
    </row>
    <row r="37" spans="2:8" x14ac:dyDescent="0.25">
      <c r="B37" s="33" t="s">
        <v>26</v>
      </c>
      <c r="C37" s="25" t="s">
        <v>30</v>
      </c>
      <c r="D37" s="34">
        <v>40000</v>
      </c>
      <c r="E37" s="13"/>
    </row>
    <row r="38" spans="2:8" x14ac:dyDescent="0.25">
      <c r="B38" s="14"/>
      <c r="C38" s="15"/>
      <c r="D38" s="16"/>
    </row>
    <row r="39" spans="2:8" x14ac:dyDescent="0.25">
      <c r="B39" s="35" t="s">
        <v>36</v>
      </c>
      <c r="C39" s="27" t="s">
        <v>31</v>
      </c>
      <c r="D39" s="36">
        <f>IF(D35&lt;D37,D35,D37)</f>
        <v>25125</v>
      </c>
      <c r="E39" s="13"/>
    </row>
    <row r="40" spans="2:8" ht="15.75" thickBot="1" x14ac:dyDescent="0.3">
      <c r="B40" s="17"/>
      <c r="C40" s="28"/>
      <c r="D40" s="46"/>
      <c r="E40" s="13"/>
    </row>
    <row r="41" spans="2:8" s="13" customFormat="1" ht="16.5" thickTop="1" thickBot="1" x14ac:dyDescent="0.3">
      <c r="B41" s="37" t="s">
        <v>33</v>
      </c>
      <c r="C41" s="26" t="s">
        <v>32</v>
      </c>
      <c r="D41" s="57">
        <v>5</v>
      </c>
    </row>
    <row r="42" spans="2:8" s="13" customFormat="1" ht="15.75" thickTop="1" x14ac:dyDescent="0.25"/>
    <row r="43" spans="2:8" s="13" customFormat="1" x14ac:dyDescent="0.25"/>
    <row r="44" spans="2:8" s="13" customFormat="1" x14ac:dyDescent="0.25"/>
    <row r="45" spans="2:8" s="13" customFormat="1" x14ac:dyDescent="0.25"/>
    <row r="46" spans="2:8" s="13" customFormat="1" x14ac:dyDescent="0.25"/>
    <row r="47" spans="2:8" s="13" customFormat="1" x14ac:dyDescent="0.25"/>
    <row r="48" spans="2: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</sheetData>
  <sheetProtection password="B90F" sheet="1" objects="1" scenarios="1" selectLockedCells="1"/>
  <mergeCells count="6">
    <mergeCell ref="B1:D1"/>
    <mergeCell ref="B2:D2"/>
    <mergeCell ref="B3:D4"/>
    <mergeCell ref="E25:E29"/>
    <mergeCell ref="E12:E20"/>
    <mergeCell ref="B10:D10"/>
  </mergeCells>
  <pageMargins left="0.7" right="0.7" top="0.75" bottom="0.75" header="0.3" footer="0.3"/>
  <pageSetup scale="62" orientation="portrait" r:id="rId1"/>
  <colBreaks count="2" manualBreakCount="2">
    <brk id="1" max="47" man="1"/>
    <brk id="10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Farrand O. Logan</dc:creator>
  <cp:lastModifiedBy>Warner, Jason L.</cp:lastModifiedBy>
  <cp:lastPrinted>2020-08-16T23:17:09Z</cp:lastPrinted>
  <dcterms:created xsi:type="dcterms:W3CDTF">2020-08-10T03:35:34Z</dcterms:created>
  <dcterms:modified xsi:type="dcterms:W3CDTF">2020-08-19T15:24:01Z</dcterms:modified>
</cp:coreProperties>
</file>