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https://dekalb.sharepoint.com/sites/VoterRegistrationElections/Shared Documents/ELECTIONS/2025/12-02 Municipal Runoff/Audit/30-Day Report/"/>
    </mc:Choice>
  </mc:AlternateContent>
  <xr:revisionPtr revIDLastSave="56" documentId="8_{B03CF5C9-F55B-4EB3-AF85-75900E241A58}" xr6:coauthVersionLast="47" xr6:coauthVersionMax="47" xr10:uidLastSave="{875CBFE6-CD2F-40F0-A077-7854F9EFBF06}"/>
  <bookViews>
    <workbookView xWindow="-120" yWindow="-120" windowWidth="29040" windowHeight="15720" xr2:uid="{0FE8DD21-2048-4C21-84E8-22F72B91B64F}"/>
  </bookViews>
  <sheets>
    <sheet name="TOTAL" sheetId="17" r:id="rId1"/>
    <sheet name="ABM" sheetId="8" r:id="rId2"/>
    <sheet name="AIP" sheetId="10" r:id="rId3"/>
    <sheet name="ED" sheetId="12" r:id="rId4"/>
    <sheet name="PROV" sheetId="14" r:id="rId5"/>
  </sheets>
  <definedNames>
    <definedName name="_xlnm._FilterDatabase" localSheetId="2" hidden="1">AIP!$A$6:$F$29</definedName>
    <definedName name="_xlnm._FilterDatabase" localSheetId="3" hidden="1">ED!$A$6:$F$29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7" l="1"/>
  <c r="D8" i="17"/>
  <c r="C9" i="17"/>
  <c r="D9" i="17"/>
  <c r="C10" i="17"/>
  <c r="D10" i="17"/>
  <c r="C11" i="17"/>
  <c r="D11" i="17"/>
  <c r="C12" i="17"/>
  <c r="D12" i="17"/>
  <c r="C13" i="17"/>
  <c r="D13" i="17"/>
  <c r="C14" i="17"/>
  <c r="D14" i="17"/>
  <c r="C15" i="17"/>
  <c r="D15" i="17"/>
  <c r="C16" i="17"/>
  <c r="D16" i="17"/>
  <c r="C17" i="17"/>
  <c r="D17" i="17"/>
  <c r="C18" i="17"/>
  <c r="D18" i="17"/>
  <c r="C19" i="17"/>
  <c r="D19" i="17"/>
  <c r="C20" i="17"/>
  <c r="D20" i="17"/>
  <c r="C21" i="17"/>
  <c r="D21" i="17"/>
  <c r="C22" i="17"/>
  <c r="D22" i="17"/>
  <c r="C23" i="17"/>
  <c r="D23" i="17"/>
  <c r="C24" i="17"/>
  <c r="D24" i="17"/>
  <c r="C25" i="17"/>
  <c r="D25" i="17"/>
  <c r="C26" i="17"/>
  <c r="D26" i="17"/>
  <c r="C27" i="17"/>
  <c r="D27" i="17"/>
  <c r="D7" i="17"/>
  <c r="C7" i="17"/>
  <c r="D28" i="12" l="1"/>
  <c r="D28" i="14"/>
  <c r="A1" i="14"/>
  <c r="A1" i="12"/>
  <c r="A1" i="10"/>
  <c r="A1" i="8"/>
  <c r="E27" i="8" l="1"/>
  <c r="E26" i="8"/>
  <c r="E25" i="8"/>
  <c r="E24" i="8"/>
  <c r="E23" i="8"/>
  <c r="E22" i="8"/>
  <c r="E21" i="8"/>
  <c r="E20" i="8"/>
  <c r="E19" i="8"/>
  <c r="E18" i="8"/>
  <c r="E17" i="8"/>
  <c r="E16" i="8"/>
  <c r="E15" i="8"/>
  <c r="E14" i="8"/>
  <c r="E13" i="8"/>
  <c r="E12" i="8"/>
  <c r="E11" i="8"/>
  <c r="E10" i="8"/>
  <c r="E9" i="8"/>
  <c r="E8" i="8"/>
  <c r="E7" i="8"/>
  <c r="E24" i="10" l="1"/>
  <c r="E25" i="10"/>
  <c r="E27" i="10"/>
  <c r="E22" i="10" l="1"/>
  <c r="E20" i="10"/>
  <c r="E16" i="10"/>
  <c r="E15" i="10"/>
  <c r="E26" i="10"/>
  <c r="E14" i="10"/>
  <c r="E13" i="10"/>
  <c r="E12" i="10"/>
  <c r="E23" i="10"/>
  <c r="E11" i="10"/>
  <c r="E10" i="10"/>
  <c r="E8" i="10"/>
  <c r="E21" i="10"/>
  <c r="E9" i="10"/>
  <c r="E17" i="10"/>
  <c r="E19" i="10"/>
  <c r="E18" i="10"/>
  <c r="E7" i="10"/>
  <c r="E28" i="10" l="1"/>
  <c r="E29" i="10" a="1"/>
  <c r="E29" i="10" s="1"/>
  <c r="E27" i="17" l="1"/>
  <c r="E14" i="17"/>
  <c r="E26" i="17"/>
  <c r="E13" i="17"/>
  <c r="E8" i="17"/>
  <c r="E10" i="17"/>
  <c r="E18" i="17"/>
  <c r="E21" i="17"/>
  <c r="E23" i="17"/>
  <c r="E16" i="17"/>
  <c r="E11" i="17"/>
  <c r="E22" i="17"/>
  <c r="E9" i="17"/>
  <c r="E25" i="17"/>
  <c r="E20" i="17"/>
  <c r="E24" i="17"/>
  <c r="E15" i="17"/>
  <c r="C28" i="17"/>
  <c r="E17" i="17"/>
  <c r="E12" i="17"/>
  <c r="E7" i="17"/>
  <c r="E19" i="17"/>
  <c r="D28" i="17" l="1"/>
  <c r="E28" i="17"/>
  <c r="E27" i="14"/>
  <c r="E26" i="14"/>
  <c r="E25" i="14"/>
  <c r="E24" i="14"/>
  <c r="E23" i="14"/>
  <c r="E22" i="14"/>
  <c r="E21" i="14"/>
  <c r="E20" i="14"/>
  <c r="E19" i="14"/>
  <c r="E18" i="14"/>
  <c r="E17" i="14"/>
  <c r="E16" i="14"/>
  <c r="E15" i="14"/>
  <c r="E14" i="14"/>
  <c r="E13" i="14"/>
  <c r="E12" i="14"/>
  <c r="E11" i="14"/>
  <c r="E10" i="14"/>
  <c r="E9" i="14"/>
  <c r="E8" i="14"/>
  <c r="C28" i="12"/>
  <c r="E27" i="12"/>
  <c r="E26" i="12"/>
  <c r="E25" i="12"/>
  <c r="E24" i="12"/>
  <c r="F24" i="17" s="1"/>
  <c r="E23" i="12"/>
  <c r="F23" i="17" s="1"/>
  <c r="E22" i="12"/>
  <c r="F22" i="17" s="1"/>
  <c r="E21" i="12"/>
  <c r="F21" i="17" s="1"/>
  <c r="E20" i="12"/>
  <c r="F20" i="17" s="1"/>
  <c r="E19" i="12"/>
  <c r="F19" i="17" s="1"/>
  <c r="E18" i="12"/>
  <c r="E17" i="12"/>
  <c r="E16" i="12"/>
  <c r="E15" i="12"/>
  <c r="E14" i="12"/>
  <c r="E13" i="12"/>
  <c r="E12" i="12"/>
  <c r="E11" i="12"/>
  <c r="E10" i="12"/>
  <c r="F10" i="17" s="1"/>
  <c r="E9" i="12"/>
  <c r="F9" i="17" s="1"/>
  <c r="E8" i="12"/>
  <c r="F8" i="17" s="1"/>
  <c r="E7" i="12"/>
  <c r="F15" i="17" l="1"/>
  <c r="F11" i="17"/>
  <c r="F25" i="17"/>
  <c r="F26" i="17"/>
  <c r="F12" i="17"/>
  <c r="F27" i="17"/>
  <c r="F14" i="17"/>
  <c r="F16" i="17"/>
  <c r="F13" i="17"/>
  <c r="F17" i="17"/>
  <c r="F18" i="17"/>
  <c r="C28" i="14"/>
  <c r="E7" i="14"/>
  <c r="E28" i="14" s="1"/>
  <c r="E29" i="12" a="1"/>
  <c r="E29" i="12" s="1"/>
  <c r="E28" i="12"/>
  <c r="C28" i="8"/>
  <c r="E29" i="14" l="1" a="1"/>
  <c r="E29" i="14" s="1"/>
  <c r="C28" i="10"/>
  <c r="D28" i="10"/>
  <c r="E29" i="8" a="1"/>
  <c r="E29" i="8" s="1"/>
  <c r="E28" i="8"/>
  <c r="D28" i="8"/>
  <c r="E29" i="1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<sst xmlns="http://schemas.openxmlformats.org/spreadsheetml/2006/main" count="267" uniqueCount="60">
  <si>
    <t>Comments:</t>
  </si>
  <si>
    <t>Precinct</t>
  </si>
  <si>
    <t>PID</t>
  </si>
  <si>
    <t>Ballots
Cast</t>
  </si>
  <si>
    <t>BOULEVARD</t>
  </si>
  <si>
    <t>BB</t>
  </si>
  <si>
    <t>BRIAR VISTA ELEM</t>
  </si>
  <si>
    <t>BC</t>
  </si>
  <si>
    <t>BURGESS ELEM</t>
  </si>
  <si>
    <t>BR</t>
  </si>
  <si>
    <t>CANDLER PARK</t>
  </si>
  <si>
    <t>CX</t>
  </si>
  <si>
    <t>CANDLER-MURPHEY CANDLER ELEM</t>
  </si>
  <si>
    <t>CF</t>
  </si>
  <si>
    <t>COAN RECREATION CENTER</t>
  </si>
  <si>
    <t>CN</t>
  </si>
  <si>
    <t>CROSS KEYS HIGH</t>
  </si>
  <si>
    <t>CO</t>
  </si>
  <si>
    <t>DRUID HILLS HIGH</t>
  </si>
  <si>
    <t>DH</t>
  </si>
  <si>
    <t>EAST LAKE</t>
  </si>
  <si>
    <t>EA</t>
  </si>
  <si>
    <t>EMORY ROAD</t>
  </si>
  <si>
    <t>ER</t>
  </si>
  <si>
    <t>EMORY SOUTH</t>
  </si>
  <si>
    <t>EG</t>
  </si>
  <si>
    <t>FLAT ROCK ELEM</t>
  </si>
  <si>
    <t>FG</t>
  </si>
  <si>
    <t>JOHNSON ESTATES</t>
  </si>
  <si>
    <t>JA</t>
  </si>
  <si>
    <t>LIN-MARY LIN ELEM</t>
  </si>
  <si>
    <t>LE</t>
  </si>
  <si>
    <t>MCNAIR HIGH</t>
  </si>
  <si>
    <t>MB</t>
  </si>
  <si>
    <t>METROPOLITAN</t>
  </si>
  <si>
    <t>MT</t>
  </si>
  <si>
    <t>PINEY GROVE</t>
  </si>
  <si>
    <t>PN</t>
  </si>
  <si>
    <t>SILVER LAKE</t>
  </si>
  <si>
    <t>SE</t>
  </si>
  <si>
    <t>STONEVIEW ELEM</t>
  </si>
  <si>
    <t>SL</t>
  </si>
  <si>
    <t>TERRY MILL</t>
  </si>
  <si>
    <t>TA</t>
  </si>
  <si>
    <t>WOODROW ROAD</t>
  </si>
  <si>
    <t>WD</t>
  </si>
  <si>
    <t>TOTAL</t>
  </si>
  <si>
    <t>ABSOLUTE ERROR</t>
  </si>
  <si>
    <t>Absentee by Mail</t>
  </si>
  <si>
    <t>Voter
Credit</t>
  </si>
  <si>
    <t>Cast Minus Credit</t>
  </si>
  <si>
    <t>Explanation</t>
  </si>
  <si>
    <t>Advance in Person</t>
  </si>
  <si>
    <t>Election Day</t>
  </si>
  <si>
    <t>Provisional</t>
  </si>
  <si>
    <t>There were no errors.</t>
  </si>
  <si>
    <t>Ballots Cast and Voter Credit
Report is due no later than 30 days after county certification.
(Note: This report is required even when no discrepancies exist.)</t>
  </si>
  <si>
    <t>DeKalb County 30-Day Reconciliation Report</t>
  </si>
  <si>
    <t>Totals are listed on this sheet. Separate breakdowns for each counting group are given in worksheet tabs at the bottom of the sheet.</t>
  </si>
  <si>
    <t>One Boulevard (BB) voter returned a voided absentee ballot but did not mark the envelope as voided. To preserve voter privacy, the SEB rules require us to separate the ballots from the envelopes upon opening in such a way that it is not possible to match them back together. Therefore, it is not possible to determine whose voter credit to remove.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</si>
</sst>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2"/>
      <color theme="1"/>
      <name val="Calibri"/>
      <family val="2"/>
      <scheme val="minor"/>
    </font>
    <font>
      <sz val="12"/>
      <color theme="1"/>
      <name val="Calibri"/>
      <family val="2"/>
      <scheme val="minor"/>
    </font>
    <font>
      <b/>
      <sz val="14"/>
      <color theme="1"/>
      <name val="Calibri"/>
      <family val="2"/>
      <scheme val="minor"/>
    </font>
    <font>
      <b/>
      <sz val="18"/>
      <color theme="1"/>
      <name val="Calibri"/>
      <family val="2"/>
      <scheme val="minor"/>
    </font>
    <font>
      <sz val="11"/>
      <name val="Calibri"/>
      <family val="2"/>
      <scheme val="minor"/>
    </font>
    <font>
      <b/>
      <sz val="11"/>
      <color theme="1"/>
      <name val="Calibri"/>
      <family val="2"/>
      <scheme val="minor"/>
    </font>
  </fonts>
  <fills count="3">
    <fill>
      <patternFill patternType="none"/>
    </fill>
    <fill>
      <patternFill patternType="gray125"/>
    </fill>
    <fill>
      <patternFill patternType="solid">
        <fgColor theme="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1">
    <xf numFmtId="0" fontId="0" fillId="0" borderId="0"/>
  </cellStyleXfs>
  <cellXfs count="50">
    <xf numFmtId="0" fontId="0" fillId="0" borderId="0" xfId="0"/>
    <xf numFmtId="0" fontId="1" fillId="0" borderId="1" xfId="0" applyFont="1" applyBorder="1" applyAlignment="1">
      <alignment horizontal="center" vertical="center" wrapText="1"/>
    </xf>
    <xf numFmtId="0" fontId="2" fillId="2" borderId="1" xfId="0" applyFont="1" applyFill="1" applyBorder="1"/>
    <xf numFmtId="0" fontId="1" fillId="0" borderId="1" xfId="0" applyFont="1" applyBorder="1" applyAlignment="1">
      <alignment horizontal="left" vertical="center"/>
    </xf>
    <xf numFmtId="0" fontId="2" fillId="2" borderId="1" xfId="0" applyFont="1" applyFill="1" applyBorder="1" applyAlignment="1">
      <alignment horizontal="center"/>
    </xf>
    <xf numFmtId="0" fontId="0" fillId="0" borderId="1" xfId="0" applyBorder="1" applyAlignment="1">
      <alignment horizontal="center"/>
    </xf>
    <xf numFmtId="0" fontId="0" fillId="0" borderId="0" xfId="0" applyAlignment="1">
      <alignment horizontal="center"/>
    </xf>
    <xf numFmtId="0" fontId="0" fillId="0" borderId="0" xfId="0" applyAlignment="1">
      <alignment wrapText="1"/>
    </xf>
    <xf numFmtId="0" fontId="0" fillId="0" borderId="1" xfId="0" applyBorder="1" applyAlignment="1">
      <alignment horizontal="center" vertical="center"/>
    </xf>
    <xf numFmtId="0" fontId="0" fillId="0" borderId="0" xfId="0" applyAlignment="1">
      <alignment vertical="center"/>
    </xf>
    <xf numFmtId="0" fontId="2" fillId="2" borderId="1" xfId="0" applyFont="1" applyFill="1" applyBorder="1" applyAlignment="1">
      <alignment horizontal="left" wrapText="1" indent="1"/>
    </xf>
    <xf numFmtId="0" fontId="1" fillId="0" borderId="1" xfId="0" applyFont="1" applyBorder="1" applyAlignment="1">
      <alignment horizontal="left" vertical="center" wrapText="1" indent="1"/>
    </xf>
    <xf numFmtId="0" fontId="0" fillId="0" borderId="1" xfId="0" applyBorder="1" applyAlignment="1">
      <alignment horizontal="left" vertical="center" wrapText="1" indent="1"/>
    </xf>
    <xf numFmtId="0" fontId="0" fillId="0" borderId="1" xfId="0" applyBorder="1" applyAlignment="1">
      <alignment horizontal="left" wrapText="1" indent="1"/>
    </xf>
    <xf numFmtId="0" fontId="0" fillId="0" borderId="0" xfId="0" applyAlignment="1">
      <alignment horizontal="left" wrapText="1" indent="1"/>
    </xf>
    <xf numFmtId="0" fontId="3" fillId="0" borderId="1" xfId="0" applyFont="1" applyBorder="1" applyAlignment="1">
      <alignment horizontal="centerContinuous" vertical="center" wrapText="1"/>
    </xf>
    <xf numFmtId="0" fontId="0" fillId="0" borderId="6" xfId="0" applyBorder="1" applyAlignment="1">
      <alignment horizontal="center"/>
    </xf>
    <xf numFmtId="0" fontId="0" fillId="0" borderId="6" xfId="0" applyBorder="1" applyAlignment="1">
      <alignment horizontal="left" wrapText="1" indent="1"/>
    </xf>
    <xf numFmtId="0" fontId="0" fillId="0" borderId="5" xfId="0" applyBorder="1" applyAlignment="1">
      <alignment horizontal="center" vertical="center"/>
    </xf>
    <xf numFmtId="0" fontId="0" fillId="0" borderId="5" xfId="0" applyBorder="1" applyAlignment="1">
      <alignment horizontal="left" vertical="center" wrapText="1" indent="1"/>
    </xf>
    <xf numFmtId="0" fontId="2" fillId="2" borderId="1" xfId="0" applyFont="1" applyFill="1" applyBorder="1" applyAlignment="1">
      <alignment horizontal="right" indent="1"/>
    </xf>
    <xf numFmtId="0" fontId="0" fillId="0" borderId="1" xfId="0" applyBorder="1" applyAlignment="1">
      <alignment horizontal="right" vertical="center" indent="1"/>
    </xf>
    <xf numFmtId="0" fontId="0" fillId="0" borderId="5" xfId="0" applyBorder="1" applyAlignment="1">
      <alignment horizontal="right" vertical="center" indent="1"/>
    </xf>
    <xf numFmtId="3" fontId="0" fillId="0" borderId="6" xfId="0" applyNumberFormat="1" applyBorder="1" applyAlignment="1">
      <alignment horizontal="right" vertical="center" indent="1"/>
    </xf>
    <xf numFmtId="0" fontId="0" fillId="0" borderId="6" xfId="0" applyBorder="1" applyAlignment="1">
      <alignment horizontal="right" vertical="center" indent="1"/>
    </xf>
    <xf numFmtId="0" fontId="0" fillId="0" borderId="1" xfId="0" applyBorder="1" applyAlignment="1">
      <alignment horizontal="right" indent="1"/>
    </xf>
    <xf numFmtId="0" fontId="0" fillId="0" borderId="0" xfId="0" applyAlignment="1">
      <alignment horizontal="right" indent="1"/>
    </xf>
    <xf numFmtId="0" fontId="1" fillId="0" borderId="1" xfId="0" applyFont="1" applyBorder="1" applyAlignment="1">
      <alignment horizontal="left" vertical="center" wrapText="1"/>
    </xf>
    <xf numFmtId="0" fontId="5" fillId="0" borderId="1" xfId="0" applyFont="1" applyBorder="1" applyAlignment="1">
      <alignment horizontal="right" vertical="center" indent="1"/>
    </xf>
    <xf numFmtId="0" fontId="5" fillId="0" borderId="5" xfId="0" applyFont="1" applyBorder="1" applyAlignment="1">
      <alignment horizontal="right" vertical="center" indent="1"/>
    </xf>
    <xf numFmtId="0" fontId="0" fillId="0" borderId="1" xfId="0" quotePrefix="1" applyBorder="1" applyAlignment="1">
      <alignment horizontal="left" vertical="center" wrapText="1" indent="1"/>
    </xf>
    <xf numFmtId="0" fontId="2" fillId="2" borderId="1" xfId="0" applyFont="1" applyFill="1" applyBorder="1" applyAlignment="1">
      <alignment wrapText="1"/>
    </xf>
    <xf numFmtId="0" fontId="0" fillId="0" borderId="1" xfId="0" applyBorder="1" applyAlignment="1">
      <alignment vertical="center" wrapText="1"/>
    </xf>
    <xf numFmtId="0" fontId="0" fillId="0" borderId="5" xfId="0" applyBorder="1" applyAlignment="1">
      <alignment vertical="center" wrapText="1"/>
    </xf>
    <xf numFmtId="0" fontId="0" fillId="0" borderId="6" xfId="0" applyBorder="1" applyAlignment="1">
      <alignment vertical="center" wrapText="1"/>
    </xf>
    <xf numFmtId="0" fontId="6" fillId="0" borderId="0" xfId="0" quotePrefix="1" applyFont="1" applyAlignment="1">
      <alignment vertical="center" wrapText="1"/>
    </xf>
    <xf numFmtId="0" fontId="2" fillId="0" borderId="2" xfId="0" applyFont="1" applyBorder="1" applyAlignment="1">
      <alignment horizontal="left" vertical="center" wrapText="1" indent="1"/>
    </xf>
    <xf numFmtId="0" fontId="2" fillId="0" borderId="3" xfId="0" applyFont="1" applyBorder="1" applyAlignment="1">
      <alignment horizontal="left" vertical="center" wrapText="1" indent="1"/>
    </xf>
    <xf numFmtId="0" fontId="2" fillId="0" borderId="4" xfId="0" applyFont="1" applyBorder="1" applyAlignment="1">
      <alignment horizontal="left" vertical="center" wrapText="1" inden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0" fillId="0" borderId="7" xfId="0" applyBorder="1" applyAlignment="1">
      <alignment horizontal="left" vertical="top" wrapText="1"/>
    </xf>
    <xf numFmtId="0" fontId="0" fillId="0" borderId="0" xfId="0" applyAlignment="1">
      <alignment horizontal="left" vertical="top"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cellXfs>
  <cellStyles count="1">
    <cellStyle name="Normal" xfId="0" builtinId="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3D6E8-AC35-4D66-AE6F-6A88497A5FD4}">
  <dimension ref="A1:F29"/>
  <sheetViews>
    <sheetView tabSelected="1" workbookViewId="0">
      <selection activeCell="F11" sqref="F11"/>
    </sheetView>
  </sheetViews>
  <sheetFormatPr defaultRowHeight="15" x14ac:dyDescent="0.25"/>
  <cols>
    <col min="1" max="1" width="19.7109375" style="7" customWidth="1"/>
    <col min="2" max="2" width="6.42578125" style="6" customWidth="1"/>
    <col min="3" max="5" width="13" style="26" customWidth="1"/>
    <col min="6" max="6" width="57.140625" style="14" customWidth="1"/>
  </cols>
  <sheetData>
    <row r="1" spans="1:6" ht="33.75" customHeight="1" x14ac:dyDescent="0.25">
      <c r="A1" s="39" t="s">
        <v>57</v>
      </c>
      <c r="B1" s="40"/>
      <c r="C1" s="40"/>
      <c r="D1" s="40"/>
      <c r="E1" s="40"/>
      <c r="F1" s="41"/>
    </row>
    <row r="2" spans="1:6" ht="52.5" customHeight="1" x14ac:dyDescent="0.25">
      <c r="A2" s="42" t="s">
        <v>56</v>
      </c>
      <c r="B2" s="43"/>
      <c r="C2" s="43"/>
      <c r="D2" s="43"/>
      <c r="E2" s="43"/>
      <c r="F2" s="44"/>
    </row>
    <row r="3" spans="1:6" ht="15.75" x14ac:dyDescent="0.25">
      <c r="A3" s="31"/>
      <c r="B3" s="4"/>
      <c r="C3" s="20"/>
      <c r="D3" s="20"/>
      <c r="E3" s="20"/>
      <c r="F3" s="10"/>
    </row>
    <row r="4" spans="1:6" ht="61.5" customHeight="1" x14ac:dyDescent="0.25">
      <c r="A4" s="27" t="s">
        <v>0</v>
      </c>
      <c r="B4" s="36" t="s">
        <v>58</v>
      </c>
      <c r="C4" s="37"/>
      <c r="D4" s="37"/>
      <c r="E4" s="37"/>
      <c r="F4" s="38"/>
    </row>
    <row r="5" spans="1:6" ht="15.75" x14ac:dyDescent="0.25">
      <c r="A5" s="31"/>
      <c r="B5" s="4"/>
      <c r="C5" s="20"/>
      <c r="D5" s="20"/>
      <c r="E5" s="20"/>
      <c r="F5" s="10"/>
    </row>
    <row r="6" spans="1:6" s="7" customFormat="1" ht="30" customHeight="1" x14ac:dyDescent="0.25">
      <c r="A6" s="27" t="s">
        <v>1</v>
      </c>
      <c r="B6" s="1" t="s">
        <v>2</v>
      </c>
      <c r="C6" s="1" t="s">
        <v>3</v>
      </c>
      <c r="D6" s="1" t="s">
        <v>49</v>
      </c>
      <c r="E6" s="1" t="s">
        <v>50</v>
      </c>
      <c r="F6" s="11" t="s">
        <v>51</v>
      </c>
    </row>
    <row r="7" spans="1:6" s="9" customFormat="1" ht="90" x14ac:dyDescent="0.25">
      <c r="A7" s="32" t="s">
        <v>4</v>
      </c>
      <c r="B7" s="8" t="s">
        <v>5</v>
      </c>
      <c r="C7" s="28">
        <f>ABM!C7+AIP!C7+ED!C7+PROV!C7</f>
        <v>463</v>
      </c>
      <c r="D7" s="28">
        <f>ABM!D7+AIP!D7+ED!D7+PROV!D7</f>
        <v>464</v>
      </c>
      <c r="E7" s="21">
        <f t="shared" ref="E7:E27" si="0">C7-D7</f>
        <v>-1</v>
      </c>
      <c r="F7" s="12" t="s">
        <v>59</v>
      </c>
    </row>
    <row r="8" spans="1:6" s="9" customFormat="1" ht="30" customHeight="1" x14ac:dyDescent="0.25">
      <c r="A8" s="32" t="s">
        <v>6</v>
      </c>
      <c r="B8" s="8" t="s">
        <v>7</v>
      </c>
      <c r="C8" s="28">
        <f>ABM!C8+AIP!C8+ED!C8+PROV!C8</f>
        <v>0</v>
      </c>
      <c r="D8" s="28">
        <f>ABM!D8+AIP!D8+ED!D8+PROV!D8</f>
        <v>0</v>
      </c>
      <c r="E8" s="21">
        <f t="shared" si="0"/>
        <v>0</v>
      </c>
      <c r="F8" s="12" t="str">
        <f>_xlfn.TEXTJOIN("; ",TRUE,IF(ABM!E8&lt;&gt;0,"ABM "&amp;ABM!E8,""),IF(AIP!E8&lt;&gt;0,"AIP "&amp;AIP!E8,""),IF(ED!E8&lt;&gt;0,"ED "&amp;ED!E8,""),IF(PROV!E8&lt;&gt;0,"PROV "&amp;PROV!E8,""))</f>
        <v/>
      </c>
    </row>
    <row r="9" spans="1:6" s="9" customFormat="1" ht="30" customHeight="1" x14ac:dyDescent="0.25">
      <c r="A9" s="32" t="s">
        <v>8</v>
      </c>
      <c r="B9" s="8" t="s">
        <v>9</v>
      </c>
      <c r="C9" s="28">
        <f>ABM!C9+AIP!C9+ED!C9+PROV!C9</f>
        <v>263</v>
      </c>
      <c r="D9" s="28">
        <f>ABM!D9+AIP!D9+ED!D9+PROV!D9</f>
        <v>263</v>
      </c>
      <c r="E9" s="21">
        <f t="shared" si="0"/>
        <v>0</v>
      </c>
      <c r="F9" s="12" t="str">
        <f>_xlfn.TEXTJOIN("; ",TRUE,IF(ABM!E9&lt;&gt;0,"ABM "&amp;ABM!E9,""),IF(AIP!E9&lt;&gt;0,"AIP "&amp;AIP!E9,""),IF(ED!E9&lt;&gt;0,"ED "&amp;ED!E9,""),IF(PROV!E9&lt;&gt;0,"PROV "&amp;PROV!E9,""))</f>
        <v/>
      </c>
    </row>
    <row r="10" spans="1:6" s="9" customFormat="1" ht="30" customHeight="1" x14ac:dyDescent="0.25">
      <c r="A10" s="32" t="s">
        <v>12</v>
      </c>
      <c r="B10" s="8" t="s">
        <v>13</v>
      </c>
      <c r="C10" s="28">
        <f>ABM!C10+AIP!C10+ED!C10+PROV!C10</f>
        <v>223</v>
      </c>
      <c r="D10" s="28">
        <f>ABM!D10+AIP!D10+ED!D10+PROV!D10</f>
        <v>223</v>
      </c>
      <c r="E10" s="21">
        <f t="shared" si="0"/>
        <v>0</v>
      </c>
      <c r="F10" s="12" t="str">
        <f>_xlfn.TEXTJOIN("; ",TRUE,IF(ABM!E10&lt;&gt;0,"ABM "&amp;ABM!E10,""),IF(AIP!E10&lt;&gt;0,"AIP "&amp;AIP!E10,""),IF(ED!E10&lt;&gt;0,"ED "&amp;ED!E10,""),IF(PROV!E10&lt;&gt;0,"PROV "&amp;PROV!E10,""))</f>
        <v/>
      </c>
    </row>
    <row r="11" spans="1:6" s="9" customFormat="1" ht="30" customHeight="1" x14ac:dyDescent="0.25">
      <c r="A11" s="32" t="s">
        <v>14</v>
      </c>
      <c r="B11" s="8" t="s">
        <v>15</v>
      </c>
      <c r="C11" s="28">
        <f>ABM!C11+AIP!C11+ED!C11+PROV!C11</f>
        <v>220</v>
      </c>
      <c r="D11" s="28">
        <f>ABM!D11+AIP!D11+ED!D11+PROV!D11</f>
        <v>220</v>
      </c>
      <c r="E11" s="21">
        <f t="shared" si="0"/>
        <v>0</v>
      </c>
      <c r="F11" s="12" t="str">
        <f>_xlfn.TEXTJOIN("; ",TRUE,IF(ABM!E11&lt;&gt;0,"ABM "&amp;ABM!E11,""),IF(AIP!E11&lt;&gt;0,"AIP "&amp;AIP!E11,""),IF(ED!E11&lt;&gt;0,"ED "&amp;ED!E11,""),IF(PROV!E11&lt;&gt;0,"PROV "&amp;PROV!E11,""))</f>
        <v/>
      </c>
    </row>
    <row r="12" spans="1:6" s="9" customFormat="1" ht="30" customHeight="1" x14ac:dyDescent="0.25">
      <c r="A12" s="32" t="s">
        <v>16</v>
      </c>
      <c r="B12" s="8" t="s">
        <v>17</v>
      </c>
      <c r="C12" s="28">
        <f>ABM!C12+AIP!C12+ED!C12+PROV!C12</f>
        <v>0</v>
      </c>
      <c r="D12" s="28">
        <f>ABM!D12+AIP!D12+ED!D12+PROV!D12</f>
        <v>0</v>
      </c>
      <c r="E12" s="21">
        <f t="shared" si="0"/>
        <v>0</v>
      </c>
      <c r="F12" s="12" t="str">
        <f>_xlfn.TEXTJOIN("; ",TRUE,IF(ABM!E12&lt;&gt;0,"ABM "&amp;ABM!E12,""),IF(AIP!E12&lt;&gt;0,"AIP "&amp;AIP!E12,""),IF(ED!E12&lt;&gt;0,"ED "&amp;ED!E12,""),IF(PROV!E12&lt;&gt;0,"PROV "&amp;PROV!E12,""))</f>
        <v/>
      </c>
    </row>
    <row r="13" spans="1:6" s="9" customFormat="1" ht="30" customHeight="1" x14ac:dyDescent="0.25">
      <c r="A13" s="32" t="s">
        <v>10</v>
      </c>
      <c r="B13" s="8" t="s">
        <v>11</v>
      </c>
      <c r="C13" s="28">
        <f>ABM!C13+AIP!C13+ED!C13+PROV!C13</f>
        <v>675</v>
      </c>
      <c r="D13" s="28">
        <f>ABM!D13+AIP!D13+ED!D13+PROV!D13</f>
        <v>675</v>
      </c>
      <c r="E13" s="21">
        <f t="shared" si="0"/>
        <v>0</v>
      </c>
      <c r="F13" s="12" t="str">
        <f>_xlfn.TEXTJOIN("; ",TRUE,IF(ABM!E13&lt;&gt;0,"ABM "&amp;ABM!E13,""),IF(AIP!E13&lt;&gt;0,"AIP "&amp;AIP!E13,""),IF(ED!E13&lt;&gt;0,"ED "&amp;ED!E13,""),IF(PROV!E13&lt;&gt;0,"PROV "&amp;PROV!E13,""))</f>
        <v/>
      </c>
    </row>
    <row r="14" spans="1:6" s="9" customFormat="1" ht="30" customHeight="1" x14ac:dyDescent="0.25">
      <c r="A14" s="32" t="s">
        <v>18</v>
      </c>
      <c r="B14" s="8" t="s">
        <v>19</v>
      </c>
      <c r="C14" s="28">
        <f>ABM!C14+AIP!C14+ED!C14+PROV!C14</f>
        <v>12</v>
      </c>
      <c r="D14" s="28">
        <f>ABM!D14+AIP!D14+ED!D14+PROV!D14</f>
        <v>12</v>
      </c>
      <c r="E14" s="21">
        <f t="shared" si="0"/>
        <v>0</v>
      </c>
      <c r="F14" s="12" t="str">
        <f>_xlfn.TEXTJOIN("; ",TRUE,IF(ABM!E14&lt;&gt;0,"ABM "&amp;ABM!E14,""),IF(AIP!E14&lt;&gt;0,"AIP "&amp;AIP!E14,""),IF(ED!E14&lt;&gt;0,"ED "&amp;ED!E14,""),IF(PROV!E14&lt;&gt;0,"PROV "&amp;PROV!E14,""))</f>
        <v/>
      </c>
    </row>
    <row r="15" spans="1:6" s="9" customFormat="1" ht="30" customHeight="1" x14ac:dyDescent="0.25">
      <c r="A15" s="32" t="s">
        <v>20</v>
      </c>
      <c r="B15" s="8" t="s">
        <v>21</v>
      </c>
      <c r="C15" s="28">
        <f>ABM!C15+AIP!C15+ED!C15+PROV!C15</f>
        <v>227</v>
      </c>
      <c r="D15" s="28">
        <f>ABM!D15+AIP!D15+ED!D15+PROV!D15</f>
        <v>227</v>
      </c>
      <c r="E15" s="21">
        <f t="shared" si="0"/>
        <v>0</v>
      </c>
      <c r="F15" s="12" t="str">
        <f>_xlfn.TEXTJOIN("; ",TRUE,IF(ABM!E15&lt;&gt;0,"ABM "&amp;ABM!E15,""),IF(AIP!E15&lt;&gt;0,"AIP "&amp;AIP!E15,""),IF(ED!E15&lt;&gt;0,"ED "&amp;ED!E15,""),IF(PROV!E15&lt;&gt;0,"PROV "&amp;PROV!E15,""))</f>
        <v/>
      </c>
    </row>
    <row r="16" spans="1:6" s="9" customFormat="1" ht="30" customHeight="1" x14ac:dyDescent="0.25">
      <c r="A16" s="32" t="s">
        <v>24</v>
      </c>
      <c r="B16" s="8" t="s">
        <v>25</v>
      </c>
      <c r="C16" s="28">
        <f>ABM!C16+AIP!C16+ED!C16+PROV!C16</f>
        <v>1</v>
      </c>
      <c r="D16" s="28">
        <f>ABM!D16+AIP!D16+ED!D16+PROV!D16</f>
        <v>1</v>
      </c>
      <c r="E16" s="21">
        <f t="shared" si="0"/>
        <v>0</v>
      </c>
      <c r="F16" s="12" t="str">
        <f>_xlfn.TEXTJOIN("; ",TRUE,IF(ABM!E16&lt;&gt;0,"ABM "&amp;ABM!E16,""),IF(AIP!E16&lt;&gt;0,"AIP "&amp;AIP!E16,""),IF(ED!E16&lt;&gt;0,"ED "&amp;ED!E16,""),IF(PROV!E16&lt;&gt;0,"PROV "&amp;PROV!E16,""))</f>
        <v/>
      </c>
    </row>
    <row r="17" spans="1:6" s="9" customFormat="1" ht="30" customHeight="1" x14ac:dyDescent="0.25">
      <c r="A17" s="32" t="s">
        <v>22</v>
      </c>
      <c r="B17" s="8" t="s">
        <v>23</v>
      </c>
      <c r="C17" s="28">
        <f>ABM!C17+AIP!C17+ED!C17+PROV!C17</f>
        <v>22</v>
      </c>
      <c r="D17" s="28">
        <f>ABM!D17+AIP!D17+ED!D17+PROV!D17</f>
        <v>22</v>
      </c>
      <c r="E17" s="21">
        <f t="shared" si="0"/>
        <v>0</v>
      </c>
      <c r="F17" s="12" t="str">
        <f>_xlfn.TEXTJOIN("; ",TRUE,IF(ABM!E17&lt;&gt;0,"ABM "&amp;ABM!E17,""),IF(AIP!E17&lt;&gt;0,"AIP "&amp;AIP!E17,""),IF(ED!E17&lt;&gt;0,"ED "&amp;ED!E17,""),IF(PROV!E17&lt;&gt;0,"PROV "&amp;PROV!E17,""))</f>
        <v/>
      </c>
    </row>
    <row r="18" spans="1:6" s="9" customFormat="1" ht="30" customHeight="1" x14ac:dyDescent="0.25">
      <c r="A18" s="32" t="s">
        <v>26</v>
      </c>
      <c r="B18" s="8" t="s">
        <v>27</v>
      </c>
      <c r="C18" s="28">
        <f>ABM!C18+AIP!C18+ED!C18+PROV!C18</f>
        <v>152</v>
      </c>
      <c r="D18" s="28">
        <f>ABM!D18+AIP!D18+ED!D18+PROV!D18</f>
        <v>152</v>
      </c>
      <c r="E18" s="21">
        <f t="shared" si="0"/>
        <v>0</v>
      </c>
      <c r="F18" s="12" t="str">
        <f>_xlfn.TEXTJOIN("; ",TRUE,IF(ABM!E18&lt;&gt;0,"ABM "&amp;ABM!E18,""),IF(AIP!E18&lt;&gt;0,"AIP "&amp;AIP!E18,""),IF(ED!E18&lt;&gt;0,"ED "&amp;ED!E18,""),IF(PROV!E18&lt;&gt;0,"PROV "&amp;PROV!E18,""))</f>
        <v/>
      </c>
    </row>
    <row r="19" spans="1:6" s="9" customFormat="1" ht="30" customHeight="1" x14ac:dyDescent="0.25">
      <c r="A19" s="32" t="s">
        <v>28</v>
      </c>
      <c r="B19" s="8" t="s">
        <v>29</v>
      </c>
      <c r="C19" s="28">
        <f>ABM!C19+AIP!C19+ED!C19+PROV!C19</f>
        <v>134</v>
      </c>
      <c r="D19" s="28">
        <f>ABM!D19+AIP!D19+ED!D19+PROV!D19</f>
        <v>134</v>
      </c>
      <c r="E19" s="21">
        <f t="shared" si="0"/>
        <v>0</v>
      </c>
      <c r="F19" s="12" t="str">
        <f>_xlfn.TEXTJOIN("; ",TRUE,IF(ABM!E19&lt;&gt;0,"ABM "&amp;ABM!E19,""),IF(AIP!E19&lt;&gt;0,"AIP "&amp;AIP!E19,""),IF(ED!E19&lt;&gt;0,"ED "&amp;ED!E19,""),IF(PROV!E19&lt;&gt;0,"PROV "&amp;PROV!E19,""))</f>
        <v/>
      </c>
    </row>
    <row r="20" spans="1:6" s="9" customFormat="1" ht="30" customHeight="1" x14ac:dyDescent="0.25">
      <c r="A20" s="32" t="s">
        <v>30</v>
      </c>
      <c r="B20" s="8" t="s">
        <v>31</v>
      </c>
      <c r="C20" s="28">
        <f>ABM!C20+AIP!C20+ED!C20+PROV!C20</f>
        <v>214</v>
      </c>
      <c r="D20" s="28">
        <f>ABM!D20+AIP!D20+ED!D20+PROV!D20</f>
        <v>214</v>
      </c>
      <c r="E20" s="21">
        <f t="shared" si="0"/>
        <v>0</v>
      </c>
      <c r="F20" s="12" t="str">
        <f>_xlfn.TEXTJOIN("; ",TRUE,IF(ABM!E20&lt;&gt;0,"ABM "&amp;ABM!E20,""),IF(AIP!E20&lt;&gt;0,"AIP "&amp;AIP!E20,""),IF(ED!E20&lt;&gt;0,"ED "&amp;ED!E20,""),IF(PROV!E20&lt;&gt;0,"PROV "&amp;PROV!E20,""))</f>
        <v/>
      </c>
    </row>
    <row r="21" spans="1:6" s="9" customFormat="1" ht="30" customHeight="1" x14ac:dyDescent="0.25">
      <c r="A21" s="32" t="s">
        <v>32</v>
      </c>
      <c r="B21" s="8" t="s">
        <v>33</v>
      </c>
      <c r="C21" s="28">
        <f>ABM!C21+AIP!C21+ED!C21+PROV!C21</f>
        <v>2</v>
      </c>
      <c r="D21" s="28">
        <f>ABM!D21+AIP!D21+ED!D21+PROV!D21</f>
        <v>2</v>
      </c>
      <c r="E21" s="21">
        <f t="shared" si="0"/>
        <v>0</v>
      </c>
      <c r="F21" s="12" t="str">
        <f>_xlfn.TEXTJOIN("; ",TRUE,IF(ABM!E21&lt;&gt;0,"ABM "&amp;ABM!E21,""),IF(AIP!E21&lt;&gt;0,"AIP "&amp;AIP!E21,""),IF(ED!E21&lt;&gt;0,"ED "&amp;ED!E21,""),IF(PROV!E21&lt;&gt;0,"PROV "&amp;PROV!E21,""))</f>
        <v/>
      </c>
    </row>
    <row r="22" spans="1:6" s="9" customFormat="1" ht="30" customHeight="1" x14ac:dyDescent="0.25">
      <c r="A22" s="32" t="s">
        <v>34</v>
      </c>
      <c r="B22" s="8" t="s">
        <v>35</v>
      </c>
      <c r="C22" s="28">
        <f>ABM!C22+AIP!C22+ED!C22+PROV!C22</f>
        <v>224</v>
      </c>
      <c r="D22" s="28">
        <f>ABM!D22+AIP!D22+ED!D22+PROV!D22</f>
        <v>224</v>
      </c>
      <c r="E22" s="21">
        <f t="shared" si="0"/>
        <v>0</v>
      </c>
      <c r="F22" s="12" t="str">
        <f>_xlfn.TEXTJOIN("; ",TRUE,IF(ABM!E22&lt;&gt;0,"ABM "&amp;ABM!E22,""),IF(AIP!E22&lt;&gt;0,"AIP "&amp;AIP!E22,""),IF(ED!E22&lt;&gt;0,"ED "&amp;ED!E22,""),IF(PROV!E22&lt;&gt;0,"PROV "&amp;PROV!E22,""))</f>
        <v/>
      </c>
    </row>
    <row r="23" spans="1:6" s="9" customFormat="1" ht="30" customHeight="1" x14ac:dyDescent="0.25">
      <c r="A23" s="32" t="s">
        <v>36</v>
      </c>
      <c r="B23" s="8" t="s">
        <v>37</v>
      </c>
      <c r="C23" s="28">
        <f>ABM!C23+AIP!C23+ED!C23+PROV!C23</f>
        <v>0</v>
      </c>
      <c r="D23" s="28">
        <f>ABM!D23+AIP!D23+ED!D23+PROV!D23</f>
        <v>0</v>
      </c>
      <c r="E23" s="21">
        <f t="shared" si="0"/>
        <v>0</v>
      </c>
      <c r="F23" s="12" t="str">
        <f>_xlfn.TEXTJOIN("; ",TRUE,IF(ABM!E23&lt;&gt;0,"ABM "&amp;ABM!E23,""),IF(AIP!E23&lt;&gt;0,"AIP "&amp;AIP!E23,""),IF(ED!E23&lt;&gt;0,"ED "&amp;ED!E23,""),IF(PROV!E23&lt;&gt;0,"PROV "&amp;PROV!E23,""))</f>
        <v/>
      </c>
    </row>
    <row r="24" spans="1:6" s="9" customFormat="1" ht="30" customHeight="1" x14ac:dyDescent="0.25">
      <c r="A24" s="32" t="s">
        <v>38</v>
      </c>
      <c r="B24" s="8" t="s">
        <v>39</v>
      </c>
      <c r="C24" s="28">
        <f>ABM!C24+AIP!C24+ED!C24+PROV!C24</f>
        <v>0</v>
      </c>
      <c r="D24" s="28">
        <f>ABM!D24+AIP!D24+ED!D24+PROV!D24</f>
        <v>0</v>
      </c>
      <c r="E24" s="21">
        <f t="shared" si="0"/>
        <v>0</v>
      </c>
      <c r="F24" s="12" t="str">
        <f>_xlfn.TEXTJOIN("; ",TRUE,IF(ABM!E24&lt;&gt;0,"ABM "&amp;ABM!E24,""),IF(AIP!E24&lt;&gt;0,"AIP "&amp;AIP!E24,""),IF(ED!E24&lt;&gt;0,"ED "&amp;ED!E24,""),IF(PROV!E24&lt;&gt;0,"PROV "&amp;PROV!E24,""))</f>
        <v/>
      </c>
    </row>
    <row r="25" spans="1:6" s="9" customFormat="1" ht="30" customHeight="1" x14ac:dyDescent="0.25">
      <c r="A25" s="32" t="s">
        <v>40</v>
      </c>
      <c r="B25" s="8" t="s">
        <v>41</v>
      </c>
      <c r="C25" s="28">
        <f>ABM!C25+AIP!C25+ED!C25+PROV!C25</f>
        <v>15</v>
      </c>
      <c r="D25" s="28">
        <f>ABM!D25+AIP!D25+ED!D25+PROV!D25</f>
        <v>15</v>
      </c>
      <c r="E25" s="21">
        <f t="shared" si="0"/>
        <v>0</v>
      </c>
      <c r="F25" s="12" t="str">
        <f>_xlfn.TEXTJOIN("; ",TRUE,IF(ABM!E25&lt;&gt;0,"ABM "&amp;ABM!E25,""),IF(AIP!E25&lt;&gt;0,"AIP "&amp;AIP!E25,""),IF(ED!E25&lt;&gt;0,"ED "&amp;ED!E25,""),IF(PROV!E25&lt;&gt;0,"PROV "&amp;PROV!E25,""))</f>
        <v/>
      </c>
    </row>
    <row r="26" spans="1:6" s="9" customFormat="1" ht="30" customHeight="1" x14ac:dyDescent="0.25">
      <c r="A26" s="32" t="s">
        <v>42</v>
      </c>
      <c r="B26" s="8" t="s">
        <v>43</v>
      </c>
      <c r="C26" s="28">
        <f>ABM!C26+AIP!C26+ED!C26+PROV!C26</f>
        <v>7</v>
      </c>
      <c r="D26" s="28">
        <f>ABM!D26+AIP!D26+ED!D26+PROV!D26</f>
        <v>7</v>
      </c>
      <c r="E26" s="21">
        <f t="shared" si="0"/>
        <v>0</v>
      </c>
      <c r="F26" s="12" t="str">
        <f>_xlfn.TEXTJOIN("; ",TRUE,IF(ABM!E26&lt;&gt;0,"ABM "&amp;ABM!E26,""),IF(AIP!E26&lt;&gt;0,"AIP "&amp;AIP!E26,""),IF(ED!E26&lt;&gt;0,"ED "&amp;ED!E26,""),IF(PROV!E26&lt;&gt;0,"PROV "&amp;PROV!E26,""))</f>
        <v/>
      </c>
    </row>
    <row r="27" spans="1:6" s="9" customFormat="1" ht="30" customHeight="1" thickBot="1" x14ac:dyDescent="0.3">
      <c r="A27" s="33" t="s">
        <v>44</v>
      </c>
      <c r="B27" s="18" t="s">
        <v>45</v>
      </c>
      <c r="C27" s="29">
        <f>ABM!C27+AIP!C27+ED!C27+PROV!C27</f>
        <v>87</v>
      </c>
      <c r="D27" s="29">
        <f>ABM!D27+AIP!D27+ED!D27+PROV!D27</f>
        <v>87</v>
      </c>
      <c r="E27" s="22">
        <f t="shared" si="0"/>
        <v>0</v>
      </c>
      <c r="F27" s="19" t="str">
        <f>_xlfn.TEXTJOIN("; ",TRUE,IF(ABM!E27&lt;&gt;0,"ABM "&amp;ABM!E27,""),IF(AIP!E27&lt;&gt;0,"AIP "&amp;AIP!E27,""),IF(ED!E27&lt;&gt;0,"ED "&amp;ED!E27,""),IF(PROV!E27&lt;&gt;0,"PROV "&amp;PROV!E27,""))</f>
        <v/>
      </c>
    </row>
    <row r="28" spans="1:6" ht="30" customHeight="1" x14ac:dyDescent="0.25">
      <c r="A28" s="34" t="s">
        <v>46</v>
      </c>
      <c r="B28" s="16"/>
      <c r="C28" s="23">
        <f>SUM(C7:C27)</f>
        <v>2941</v>
      </c>
      <c r="D28" s="23">
        <f>SUM(D7:D27)</f>
        <v>2942</v>
      </c>
      <c r="E28" s="24">
        <f>SUM(E7:E27)</f>
        <v>-1</v>
      </c>
      <c r="F28" s="17"/>
    </row>
    <row r="29" spans="1:6" ht="30" customHeight="1" x14ac:dyDescent="0.25">
      <c r="A29" s="32" t="s">
        <v>47</v>
      </c>
      <c r="B29" s="5"/>
      <c r="C29" s="25"/>
      <c r="D29" s="25"/>
      <c r="E29" s="21">
        <f>ABM!E29+AIP!E29+ED!E29+PROV!E29</f>
        <v>1</v>
      </c>
      <c r="F29" s="13"/>
    </row>
  </sheetData>
  <mergeCells count="3">
    <mergeCell ref="B4:F4"/>
    <mergeCell ref="A1:F1"/>
    <mergeCell ref="A2:F2"/>
  </mergeCells>
  <conditionalFormatting sqref="E7:E27">
    <cfRule type="expression" dxfId="4" priority="1">
      <formula>$E7&lt;&gt;0</formula>
    </cfRule>
  </conditionalFormatting>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9CA78-1791-4E28-B696-0F4E6B54B2F9}">
  <dimension ref="A1:F31"/>
  <sheetViews>
    <sheetView workbookViewId="0">
      <selection activeCell="F7" sqref="F7"/>
    </sheetView>
  </sheetViews>
  <sheetFormatPr defaultRowHeight="15" x14ac:dyDescent="0.25"/>
  <cols>
    <col min="1" max="1" width="19.7109375" customWidth="1"/>
    <col min="2" max="2" width="6.42578125" style="6" customWidth="1"/>
    <col min="3" max="5" width="13" style="26" customWidth="1"/>
    <col min="6" max="6" width="57.140625" style="14" customWidth="1"/>
  </cols>
  <sheetData>
    <row r="1" spans="1:6" ht="33.75" customHeight="1" x14ac:dyDescent="0.25">
      <c r="A1" s="39" t="str">
        <f>TOTAL!A1</f>
        <v>DeKalb County 30-Day Reconciliation Report</v>
      </c>
      <c r="B1" s="40"/>
      <c r="C1" s="40"/>
      <c r="D1" s="40"/>
      <c r="E1" s="40"/>
      <c r="F1" s="41"/>
    </row>
    <row r="2" spans="1:6" ht="52.5" customHeight="1" x14ac:dyDescent="0.25">
      <c r="A2" s="15" t="s">
        <v>48</v>
      </c>
      <c r="B2" s="15"/>
      <c r="C2" s="15"/>
      <c r="D2" s="15"/>
      <c r="E2" s="15"/>
      <c r="F2" s="15"/>
    </row>
    <row r="3" spans="1:6" ht="15.75" x14ac:dyDescent="0.25">
      <c r="A3" s="2"/>
      <c r="B3" s="4"/>
      <c r="C3" s="20"/>
      <c r="D3" s="20"/>
      <c r="E3" s="20"/>
      <c r="F3" s="10"/>
    </row>
    <row r="4" spans="1:6" ht="45" customHeight="1" x14ac:dyDescent="0.25">
      <c r="A4" s="3" t="s">
        <v>0</v>
      </c>
      <c r="B4" s="36"/>
      <c r="C4" s="37"/>
      <c r="D4" s="37"/>
      <c r="E4" s="37"/>
      <c r="F4" s="38"/>
    </row>
    <row r="5" spans="1:6" ht="15.75" x14ac:dyDescent="0.25">
      <c r="A5" s="2"/>
      <c r="B5" s="4"/>
      <c r="C5" s="20"/>
      <c r="D5" s="20"/>
      <c r="E5" s="20"/>
      <c r="F5" s="10"/>
    </row>
    <row r="6" spans="1:6" s="7" customFormat="1" ht="30" customHeight="1" x14ac:dyDescent="0.25">
      <c r="A6" s="27" t="s">
        <v>1</v>
      </c>
      <c r="B6" s="1" t="s">
        <v>2</v>
      </c>
      <c r="C6" s="1" t="s">
        <v>3</v>
      </c>
      <c r="D6" s="1" t="s">
        <v>49</v>
      </c>
      <c r="E6" s="1" t="s">
        <v>50</v>
      </c>
      <c r="F6" s="11" t="s">
        <v>51</v>
      </c>
    </row>
    <row r="7" spans="1:6" s="9" customFormat="1" ht="90" x14ac:dyDescent="0.25">
      <c r="A7" s="32" t="s">
        <v>4</v>
      </c>
      <c r="B7" s="8" t="s">
        <v>5</v>
      </c>
      <c r="C7" s="21">
        <v>5</v>
      </c>
      <c r="D7" s="21">
        <v>6</v>
      </c>
      <c r="E7" s="21">
        <f t="shared" ref="E7:E27" si="0">C7-SUM(D7:D7)</f>
        <v>-1</v>
      </c>
      <c r="F7" s="12" t="s">
        <v>59</v>
      </c>
    </row>
    <row r="8" spans="1:6" s="9" customFormat="1" ht="30" customHeight="1" x14ac:dyDescent="0.25">
      <c r="A8" s="32" t="s">
        <v>6</v>
      </c>
      <c r="B8" s="8" t="s">
        <v>7</v>
      </c>
      <c r="C8" s="21">
        <v>0</v>
      </c>
      <c r="D8" s="21">
        <v>0</v>
      </c>
      <c r="E8" s="21">
        <f t="shared" si="0"/>
        <v>0</v>
      </c>
      <c r="F8" s="12"/>
    </row>
    <row r="9" spans="1:6" s="9" customFormat="1" ht="30" customHeight="1" x14ac:dyDescent="0.25">
      <c r="A9" s="32" t="s">
        <v>8</v>
      </c>
      <c r="B9" s="8" t="s">
        <v>9</v>
      </c>
      <c r="C9" s="21">
        <v>7</v>
      </c>
      <c r="D9" s="21">
        <v>7</v>
      </c>
      <c r="E9" s="21">
        <f t="shared" si="0"/>
        <v>0</v>
      </c>
      <c r="F9" s="12"/>
    </row>
    <row r="10" spans="1:6" s="9" customFormat="1" ht="30" customHeight="1" x14ac:dyDescent="0.25">
      <c r="A10" s="32" t="s">
        <v>12</v>
      </c>
      <c r="B10" s="8" t="s">
        <v>13</v>
      </c>
      <c r="C10" s="21">
        <v>5</v>
      </c>
      <c r="D10" s="21">
        <v>5</v>
      </c>
      <c r="E10" s="21">
        <f t="shared" si="0"/>
        <v>0</v>
      </c>
      <c r="F10" s="12"/>
    </row>
    <row r="11" spans="1:6" s="9" customFormat="1" ht="30" customHeight="1" x14ac:dyDescent="0.25">
      <c r="A11" s="32" t="s">
        <v>14</v>
      </c>
      <c r="B11" s="8" t="s">
        <v>15</v>
      </c>
      <c r="C11" s="21">
        <v>4</v>
      </c>
      <c r="D11" s="21">
        <v>4</v>
      </c>
      <c r="E11" s="21">
        <f t="shared" si="0"/>
        <v>0</v>
      </c>
      <c r="F11" s="12"/>
    </row>
    <row r="12" spans="1:6" s="9" customFormat="1" ht="30" customHeight="1" x14ac:dyDescent="0.25">
      <c r="A12" s="32" t="s">
        <v>16</v>
      </c>
      <c r="B12" s="8" t="s">
        <v>17</v>
      </c>
      <c r="C12" s="21">
        <v>0</v>
      </c>
      <c r="D12" s="21">
        <v>0</v>
      </c>
      <c r="E12" s="21">
        <f t="shared" si="0"/>
        <v>0</v>
      </c>
      <c r="F12" s="12"/>
    </row>
    <row r="13" spans="1:6" s="9" customFormat="1" ht="30" customHeight="1" x14ac:dyDescent="0.25">
      <c r="A13" s="32" t="s">
        <v>10</v>
      </c>
      <c r="B13" s="8" t="s">
        <v>11</v>
      </c>
      <c r="C13" s="21">
        <v>7</v>
      </c>
      <c r="D13" s="21">
        <v>7</v>
      </c>
      <c r="E13" s="21">
        <f t="shared" si="0"/>
        <v>0</v>
      </c>
      <c r="F13" s="12"/>
    </row>
    <row r="14" spans="1:6" s="9" customFormat="1" ht="30" customHeight="1" x14ac:dyDescent="0.25">
      <c r="A14" s="32" t="s">
        <v>18</v>
      </c>
      <c r="B14" s="8" t="s">
        <v>19</v>
      </c>
      <c r="C14" s="21">
        <v>0</v>
      </c>
      <c r="D14" s="21">
        <v>0</v>
      </c>
      <c r="E14" s="21">
        <f t="shared" si="0"/>
        <v>0</v>
      </c>
      <c r="F14" s="12"/>
    </row>
    <row r="15" spans="1:6" s="9" customFormat="1" ht="30" customHeight="1" x14ac:dyDescent="0.25">
      <c r="A15" s="32" t="s">
        <v>20</v>
      </c>
      <c r="B15" s="8" t="s">
        <v>21</v>
      </c>
      <c r="C15" s="21">
        <v>5</v>
      </c>
      <c r="D15" s="21">
        <v>5</v>
      </c>
      <c r="E15" s="21">
        <f t="shared" si="0"/>
        <v>0</v>
      </c>
      <c r="F15" s="12"/>
    </row>
    <row r="16" spans="1:6" s="9" customFormat="1" ht="30" customHeight="1" x14ac:dyDescent="0.25">
      <c r="A16" s="32" t="s">
        <v>24</v>
      </c>
      <c r="B16" s="8" t="s">
        <v>25</v>
      </c>
      <c r="C16" s="21">
        <v>0</v>
      </c>
      <c r="D16" s="21">
        <v>0</v>
      </c>
      <c r="E16" s="21">
        <f t="shared" si="0"/>
        <v>0</v>
      </c>
      <c r="F16" s="12"/>
    </row>
    <row r="17" spans="1:6" s="9" customFormat="1" ht="30" customHeight="1" x14ac:dyDescent="0.25">
      <c r="A17" s="32" t="s">
        <v>22</v>
      </c>
      <c r="B17" s="8" t="s">
        <v>23</v>
      </c>
      <c r="C17" s="21">
        <v>2</v>
      </c>
      <c r="D17" s="21">
        <v>2</v>
      </c>
      <c r="E17" s="21">
        <f t="shared" si="0"/>
        <v>0</v>
      </c>
      <c r="F17" s="12"/>
    </row>
    <row r="18" spans="1:6" s="9" customFormat="1" ht="30" customHeight="1" x14ac:dyDescent="0.25">
      <c r="A18" s="32" t="s">
        <v>26</v>
      </c>
      <c r="B18" s="8" t="s">
        <v>27</v>
      </c>
      <c r="C18" s="21">
        <v>1</v>
      </c>
      <c r="D18" s="21">
        <v>1</v>
      </c>
      <c r="E18" s="21">
        <f t="shared" si="0"/>
        <v>0</v>
      </c>
      <c r="F18" s="12"/>
    </row>
    <row r="19" spans="1:6" s="9" customFormat="1" ht="30" customHeight="1" x14ac:dyDescent="0.25">
      <c r="A19" s="32" t="s">
        <v>28</v>
      </c>
      <c r="B19" s="8" t="s">
        <v>29</v>
      </c>
      <c r="C19" s="21">
        <v>3</v>
      </c>
      <c r="D19" s="21">
        <v>3</v>
      </c>
      <c r="E19" s="21">
        <f t="shared" si="0"/>
        <v>0</v>
      </c>
      <c r="F19" s="12"/>
    </row>
    <row r="20" spans="1:6" s="9" customFormat="1" ht="30" customHeight="1" x14ac:dyDescent="0.25">
      <c r="A20" s="32" t="s">
        <v>30</v>
      </c>
      <c r="B20" s="8" t="s">
        <v>31</v>
      </c>
      <c r="C20" s="21">
        <v>10</v>
      </c>
      <c r="D20" s="21">
        <v>10</v>
      </c>
      <c r="E20" s="21">
        <f t="shared" si="0"/>
        <v>0</v>
      </c>
      <c r="F20" s="12"/>
    </row>
    <row r="21" spans="1:6" s="9" customFormat="1" ht="30" customHeight="1" x14ac:dyDescent="0.25">
      <c r="A21" s="32" t="s">
        <v>32</v>
      </c>
      <c r="B21" s="8" t="s">
        <v>33</v>
      </c>
      <c r="C21" s="21">
        <v>0</v>
      </c>
      <c r="D21" s="21">
        <v>0</v>
      </c>
      <c r="E21" s="21">
        <f t="shared" si="0"/>
        <v>0</v>
      </c>
      <c r="F21" s="12"/>
    </row>
    <row r="22" spans="1:6" s="9" customFormat="1" ht="30" customHeight="1" x14ac:dyDescent="0.25">
      <c r="A22" s="32" t="s">
        <v>34</v>
      </c>
      <c r="B22" s="8" t="s">
        <v>35</v>
      </c>
      <c r="C22" s="21">
        <v>8</v>
      </c>
      <c r="D22" s="21">
        <v>8</v>
      </c>
      <c r="E22" s="21">
        <f t="shared" si="0"/>
        <v>0</v>
      </c>
      <c r="F22" s="12"/>
    </row>
    <row r="23" spans="1:6" s="9" customFormat="1" ht="30" customHeight="1" x14ac:dyDescent="0.25">
      <c r="A23" s="32" t="s">
        <v>36</v>
      </c>
      <c r="B23" s="8" t="s">
        <v>37</v>
      </c>
      <c r="C23" s="21">
        <v>0</v>
      </c>
      <c r="D23" s="21">
        <v>0</v>
      </c>
      <c r="E23" s="21">
        <f t="shared" si="0"/>
        <v>0</v>
      </c>
      <c r="F23" s="12"/>
    </row>
    <row r="24" spans="1:6" s="9" customFormat="1" ht="30" customHeight="1" x14ac:dyDescent="0.25">
      <c r="A24" s="32" t="s">
        <v>38</v>
      </c>
      <c r="B24" s="8" t="s">
        <v>39</v>
      </c>
      <c r="C24" s="21">
        <v>0</v>
      </c>
      <c r="D24" s="21">
        <v>0</v>
      </c>
      <c r="E24" s="21">
        <f t="shared" si="0"/>
        <v>0</v>
      </c>
      <c r="F24" s="12"/>
    </row>
    <row r="25" spans="1:6" s="9" customFormat="1" ht="30" customHeight="1" x14ac:dyDescent="0.25">
      <c r="A25" s="32" t="s">
        <v>40</v>
      </c>
      <c r="B25" s="8" t="s">
        <v>41</v>
      </c>
      <c r="C25" s="21">
        <v>0</v>
      </c>
      <c r="D25" s="21">
        <v>0</v>
      </c>
      <c r="E25" s="21">
        <f t="shared" si="0"/>
        <v>0</v>
      </c>
      <c r="F25" s="12"/>
    </row>
    <row r="26" spans="1:6" s="9" customFormat="1" ht="30" customHeight="1" x14ac:dyDescent="0.25">
      <c r="A26" s="32" t="s">
        <v>42</v>
      </c>
      <c r="B26" s="8" t="s">
        <v>43</v>
      </c>
      <c r="C26" s="21">
        <v>0</v>
      </c>
      <c r="D26" s="21">
        <v>0</v>
      </c>
      <c r="E26" s="21">
        <f t="shared" si="0"/>
        <v>0</v>
      </c>
      <c r="F26" s="12"/>
    </row>
    <row r="27" spans="1:6" s="9" customFormat="1" ht="30" customHeight="1" thickBot="1" x14ac:dyDescent="0.3">
      <c r="A27" s="33" t="s">
        <v>44</v>
      </c>
      <c r="B27" s="18" t="s">
        <v>45</v>
      </c>
      <c r="C27" s="22">
        <v>1</v>
      </c>
      <c r="D27" s="22">
        <v>1</v>
      </c>
      <c r="E27" s="22">
        <f t="shared" si="0"/>
        <v>0</v>
      </c>
      <c r="F27" s="19"/>
    </row>
    <row r="28" spans="1:6" ht="30" customHeight="1" x14ac:dyDescent="0.25">
      <c r="A28" s="34" t="s">
        <v>46</v>
      </c>
      <c r="B28" s="16"/>
      <c r="C28" s="23">
        <f>SUM(C7:C27)</f>
        <v>58</v>
      </c>
      <c r="D28" s="23">
        <f>SUM(D7:D27)</f>
        <v>59</v>
      </c>
      <c r="E28" s="24">
        <f>SUM(E7:E27)</f>
        <v>-1</v>
      </c>
      <c r="F28" s="17"/>
    </row>
    <row r="29" spans="1:6" ht="30" customHeight="1" x14ac:dyDescent="0.25">
      <c r="A29" s="32" t="s">
        <v>47</v>
      </c>
      <c r="B29" s="5"/>
      <c r="C29" s="25"/>
      <c r="D29" s="25"/>
      <c r="E29" s="21" cm="1">
        <f t="array" ref="E29">SUM(ABS(E7:E27))</f>
        <v>1</v>
      </c>
      <c r="F29" s="13"/>
    </row>
    <row r="31" spans="1:6" x14ac:dyDescent="0.25">
      <c r="A31" s="45"/>
      <c r="B31" s="46"/>
      <c r="C31" s="46"/>
      <c r="D31" s="46"/>
      <c r="E31" s="46"/>
      <c r="F31" s="46"/>
    </row>
  </sheetData>
  <mergeCells count="3">
    <mergeCell ref="A31:F31"/>
    <mergeCell ref="B4:F4"/>
    <mergeCell ref="A1:F1"/>
  </mergeCells>
  <conditionalFormatting sqref="E7:E29">
    <cfRule type="cellIs" dxfId="3" priority="1" operator="notEqual">
      <formula>0</formula>
    </cfRule>
  </conditionalFormatting>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9CC94-D772-42ED-A974-4048EFACF454}">
  <dimension ref="A1:F31"/>
  <sheetViews>
    <sheetView workbookViewId="0">
      <selection activeCell="A12" sqref="A12"/>
    </sheetView>
  </sheetViews>
  <sheetFormatPr defaultRowHeight="15" x14ac:dyDescent="0.25"/>
  <cols>
    <col min="1" max="1" width="19.7109375" style="7" customWidth="1"/>
    <col min="2" max="2" width="6.42578125" style="6" customWidth="1"/>
    <col min="3" max="5" width="13" style="26" customWidth="1"/>
    <col min="6" max="6" width="57.140625" style="14" customWidth="1"/>
  </cols>
  <sheetData>
    <row r="1" spans="1:6" ht="33.75" customHeight="1" x14ac:dyDescent="0.25">
      <c r="A1" s="39" t="str">
        <f>TOTAL!A1</f>
        <v>DeKalb County 30-Day Reconciliation Report</v>
      </c>
      <c r="B1" s="40"/>
      <c r="C1" s="40"/>
      <c r="D1" s="40"/>
      <c r="E1" s="40"/>
      <c r="F1" s="41"/>
    </row>
    <row r="2" spans="1:6" ht="52.5" customHeight="1" x14ac:dyDescent="0.25">
      <c r="A2" s="47" t="s">
        <v>52</v>
      </c>
      <c r="B2" s="48"/>
      <c r="C2" s="48"/>
      <c r="D2" s="48"/>
      <c r="E2" s="48"/>
      <c r="F2" s="49"/>
    </row>
    <row r="3" spans="1:6" ht="15.75" x14ac:dyDescent="0.25">
      <c r="A3" s="31"/>
      <c r="B3" s="4"/>
      <c r="C3" s="20"/>
      <c r="D3" s="20"/>
      <c r="E3" s="20"/>
      <c r="F3" s="10"/>
    </row>
    <row r="4" spans="1:6" ht="45" customHeight="1" x14ac:dyDescent="0.25">
      <c r="A4" s="27" t="s">
        <v>0</v>
      </c>
      <c r="B4" s="36" t="s">
        <v>55</v>
      </c>
      <c r="C4" s="37"/>
      <c r="D4" s="37"/>
      <c r="E4" s="37"/>
      <c r="F4" s="38"/>
    </row>
    <row r="5" spans="1:6" ht="15.75" x14ac:dyDescent="0.25">
      <c r="A5" s="31"/>
      <c r="B5" s="4"/>
      <c r="C5" s="20"/>
      <c r="D5" s="20"/>
      <c r="E5" s="20"/>
      <c r="F5" s="10"/>
    </row>
    <row r="6" spans="1:6" s="7" customFormat="1" ht="30" customHeight="1" x14ac:dyDescent="0.25">
      <c r="A6" s="27" t="s">
        <v>1</v>
      </c>
      <c r="B6" s="1" t="s">
        <v>2</v>
      </c>
      <c r="C6" s="1" t="s">
        <v>3</v>
      </c>
      <c r="D6" s="1" t="s">
        <v>49</v>
      </c>
      <c r="E6" s="1" t="s">
        <v>50</v>
      </c>
      <c r="F6" s="11" t="s">
        <v>51</v>
      </c>
    </row>
    <row r="7" spans="1:6" s="9" customFormat="1" ht="30" customHeight="1" x14ac:dyDescent="0.25">
      <c r="A7" s="32" t="s">
        <v>4</v>
      </c>
      <c r="B7" s="8" t="s">
        <v>5</v>
      </c>
      <c r="C7" s="21">
        <v>97</v>
      </c>
      <c r="D7" s="21">
        <v>97</v>
      </c>
      <c r="E7" s="21">
        <f>C7-D7</f>
        <v>0</v>
      </c>
      <c r="F7" s="12"/>
    </row>
    <row r="8" spans="1:6" s="9" customFormat="1" ht="30" customHeight="1" x14ac:dyDescent="0.25">
      <c r="A8" s="32" t="s">
        <v>6</v>
      </c>
      <c r="B8" s="8" t="s">
        <v>7</v>
      </c>
      <c r="C8" s="21">
        <v>0</v>
      </c>
      <c r="D8" s="21">
        <v>0</v>
      </c>
      <c r="E8" s="21">
        <f t="shared" ref="E8:E27" si="0">C8-D8</f>
        <v>0</v>
      </c>
      <c r="F8" s="12"/>
    </row>
    <row r="9" spans="1:6" s="9" customFormat="1" ht="30" customHeight="1" x14ac:dyDescent="0.25">
      <c r="A9" s="32" t="s">
        <v>8</v>
      </c>
      <c r="B9" s="8" t="s">
        <v>9</v>
      </c>
      <c r="C9" s="21">
        <v>18</v>
      </c>
      <c r="D9" s="21">
        <v>18</v>
      </c>
      <c r="E9" s="21">
        <f t="shared" si="0"/>
        <v>0</v>
      </c>
      <c r="F9" s="12"/>
    </row>
    <row r="10" spans="1:6" s="9" customFormat="1" ht="30" customHeight="1" x14ac:dyDescent="0.25">
      <c r="A10" s="32" t="s">
        <v>12</v>
      </c>
      <c r="B10" s="8" t="s">
        <v>13</v>
      </c>
      <c r="C10" s="21">
        <v>72</v>
      </c>
      <c r="D10" s="21">
        <v>72</v>
      </c>
      <c r="E10" s="21">
        <f t="shared" si="0"/>
        <v>0</v>
      </c>
      <c r="F10" s="12"/>
    </row>
    <row r="11" spans="1:6" s="9" customFormat="1" ht="30" customHeight="1" x14ac:dyDescent="0.25">
      <c r="A11" s="32" t="s">
        <v>14</v>
      </c>
      <c r="B11" s="8" t="s">
        <v>15</v>
      </c>
      <c r="C11" s="21">
        <v>34</v>
      </c>
      <c r="D11" s="21">
        <v>34</v>
      </c>
      <c r="E11" s="21">
        <f t="shared" si="0"/>
        <v>0</v>
      </c>
      <c r="F11" s="12"/>
    </row>
    <row r="12" spans="1:6" s="9" customFormat="1" ht="30" customHeight="1" x14ac:dyDescent="0.25">
      <c r="A12" s="32" t="s">
        <v>16</v>
      </c>
      <c r="B12" s="8" t="s">
        <v>17</v>
      </c>
      <c r="C12" s="21">
        <v>0</v>
      </c>
      <c r="D12" s="21">
        <v>0</v>
      </c>
      <c r="E12" s="21">
        <f t="shared" si="0"/>
        <v>0</v>
      </c>
      <c r="F12" s="12"/>
    </row>
    <row r="13" spans="1:6" s="9" customFormat="1" ht="30" customHeight="1" x14ac:dyDescent="0.25">
      <c r="A13" s="32" t="s">
        <v>10</v>
      </c>
      <c r="B13" s="8" t="s">
        <v>11</v>
      </c>
      <c r="C13" s="21">
        <v>72</v>
      </c>
      <c r="D13" s="21">
        <v>72</v>
      </c>
      <c r="E13" s="21">
        <f t="shared" si="0"/>
        <v>0</v>
      </c>
      <c r="F13" s="30"/>
    </row>
    <row r="14" spans="1:6" s="9" customFormat="1" ht="30" customHeight="1" x14ac:dyDescent="0.25">
      <c r="A14" s="32" t="s">
        <v>18</v>
      </c>
      <c r="B14" s="8" t="s">
        <v>19</v>
      </c>
      <c r="C14" s="21">
        <v>2</v>
      </c>
      <c r="D14" s="21">
        <v>2</v>
      </c>
      <c r="E14" s="21">
        <f t="shared" si="0"/>
        <v>0</v>
      </c>
      <c r="F14" s="30"/>
    </row>
    <row r="15" spans="1:6" s="9" customFormat="1" ht="30" customHeight="1" x14ac:dyDescent="0.25">
      <c r="A15" s="32" t="s">
        <v>20</v>
      </c>
      <c r="B15" s="8" t="s">
        <v>21</v>
      </c>
      <c r="C15" s="21">
        <v>36</v>
      </c>
      <c r="D15" s="21">
        <v>36</v>
      </c>
      <c r="E15" s="21">
        <f t="shared" si="0"/>
        <v>0</v>
      </c>
      <c r="F15" s="12"/>
    </row>
    <row r="16" spans="1:6" s="9" customFormat="1" ht="30" customHeight="1" x14ac:dyDescent="0.25">
      <c r="A16" s="32" t="s">
        <v>24</v>
      </c>
      <c r="B16" s="8" t="s">
        <v>25</v>
      </c>
      <c r="C16" s="21">
        <v>0</v>
      </c>
      <c r="D16" s="21">
        <v>0</v>
      </c>
      <c r="E16" s="21">
        <f t="shared" si="0"/>
        <v>0</v>
      </c>
      <c r="F16" s="12"/>
    </row>
    <row r="17" spans="1:6" s="9" customFormat="1" ht="30" customHeight="1" x14ac:dyDescent="0.25">
      <c r="A17" s="32" t="s">
        <v>22</v>
      </c>
      <c r="B17" s="8" t="s">
        <v>23</v>
      </c>
      <c r="C17" s="21">
        <v>11</v>
      </c>
      <c r="D17" s="21">
        <v>11</v>
      </c>
      <c r="E17" s="21">
        <f t="shared" si="0"/>
        <v>0</v>
      </c>
      <c r="F17" s="12"/>
    </row>
    <row r="18" spans="1:6" s="9" customFormat="1" ht="30" customHeight="1" x14ac:dyDescent="0.25">
      <c r="A18" s="32" t="s">
        <v>26</v>
      </c>
      <c r="B18" s="8" t="s">
        <v>27</v>
      </c>
      <c r="C18" s="21">
        <v>32</v>
      </c>
      <c r="D18" s="21">
        <v>32</v>
      </c>
      <c r="E18" s="21">
        <f t="shared" si="0"/>
        <v>0</v>
      </c>
      <c r="F18" s="12"/>
    </row>
    <row r="19" spans="1:6" s="9" customFormat="1" ht="30" customHeight="1" x14ac:dyDescent="0.25">
      <c r="A19" s="32" t="s">
        <v>28</v>
      </c>
      <c r="B19" s="8" t="s">
        <v>29</v>
      </c>
      <c r="C19" s="21">
        <v>29</v>
      </c>
      <c r="D19" s="21">
        <v>29</v>
      </c>
      <c r="E19" s="21">
        <f t="shared" si="0"/>
        <v>0</v>
      </c>
      <c r="F19" s="12"/>
    </row>
    <row r="20" spans="1:6" s="9" customFormat="1" ht="30" customHeight="1" x14ac:dyDescent="0.25">
      <c r="A20" s="32" t="s">
        <v>30</v>
      </c>
      <c r="B20" s="8" t="s">
        <v>31</v>
      </c>
      <c r="C20" s="21">
        <v>22</v>
      </c>
      <c r="D20" s="21">
        <v>22</v>
      </c>
      <c r="E20" s="21">
        <f t="shared" si="0"/>
        <v>0</v>
      </c>
      <c r="F20" s="12"/>
    </row>
    <row r="21" spans="1:6" s="9" customFormat="1" ht="30" customHeight="1" x14ac:dyDescent="0.25">
      <c r="A21" s="32" t="s">
        <v>32</v>
      </c>
      <c r="B21" s="8" t="s">
        <v>33</v>
      </c>
      <c r="C21" s="21">
        <v>2</v>
      </c>
      <c r="D21" s="21">
        <v>2</v>
      </c>
      <c r="E21" s="21">
        <f t="shared" si="0"/>
        <v>0</v>
      </c>
      <c r="F21" s="12"/>
    </row>
    <row r="22" spans="1:6" s="9" customFormat="1" ht="30" customHeight="1" x14ac:dyDescent="0.25">
      <c r="A22" s="32" t="s">
        <v>34</v>
      </c>
      <c r="B22" s="8" t="s">
        <v>35</v>
      </c>
      <c r="C22" s="21">
        <v>22</v>
      </c>
      <c r="D22" s="21">
        <v>22</v>
      </c>
      <c r="E22" s="21">
        <f t="shared" si="0"/>
        <v>0</v>
      </c>
      <c r="F22" s="12"/>
    </row>
    <row r="23" spans="1:6" s="9" customFormat="1" ht="30" customHeight="1" x14ac:dyDescent="0.25">
      <c r="A23" s="32" t="s">
        <v>36</v>
      </c>
      <c r="B23" s="8" t="s">
        <v>37</v>
      </c>
      <c r="C23" s="21">
        <v>0</v>
      </c>
      <c r="D23" s="21">
        <v>0</v>
      </c>
      <c r="E23" s="21">
        <f t="shared" si="0"/>
        <v>0</v>
      </c>
      <c r="F23" s="12"/>
    </row>
    <row r="24" spans="1:6" s="9" customFormat="1" ht="30" customHeight="1" x14ac:dyDescent="0.25">
      <c r="A24" s="32" t="s">
        <v>38</v>
      </c>
      <c r="B24" s="8" t="s">
        <v>39</v>
      </c>
      <c r="C24" s="21">
        <v>0</v>
      </c>
      <c r="D24" s="21">
        <v>0</v>
      </c>
      <c r="E24" s="21">
        <f t="shared" si="0"/>
        <v>0</v>
      </c>
      <c r="F24" s="12"/>
    </row>
    <row r="25" spans="1:6" s="9" customFormat="1" ht="30" customHeight="1" x14ac:dyDescent="0.25">
      <c r="A25" s="32" t="s">
        <v>40</v>
      </c>
      <c r="B25" s="8" t="s">
        <v>41</v>
      </c>
      <c r="C25" s="21">
        <v>6</v>
      </c>
      <c r="D25" s="21">
        <v>6</v>
      </c>
      <c r="E25" s="21">
        <f t="shared" si="0"/>
        <v>0</v>
      </c>
      <c r="F25" s="12"/>
    </row>
    <row r="26" spans="1:6" s="9" customFormat="1" ht="30" customHeight="1" x14ac:dyDescent="0.25">
      <c r="A26" s="32" t="s">
        <v>42</v>
      </c>
      <c r="B26" s="8" t="s">
        <v>43</v>
      </c>
      <c r="C26" s="21">
        <v>2</v>
      </c>
      <c r="D26" s="21">
        <v>2</v>
      </c>
      <c r="E26" s="21">
        <f t="shared" si="0"/>
        <v>0</v>
      </c>
      <c r="F26" s="30"/>
    </row>
    <row r="27" spans="1:6" s="9" customFormat="1" ht="30" customHeight="1" thickBot="1" x14ac:dyDescent="0.3">
      <c r="A27" s="33" t="s">
        <v>44</v>
      </c>
      <c r="B27" s="18" t="s">
        <v>45</v>
      </c>
      <c r="C27" s="22">
        <v>24</v>
      </c>
      <c r="D27" s="22">
        <v>24</v>
      </c>
      <c r="E27" s="22">
        <f t="shared" si="0"/>
        <v>0</v>
      </c>
      <c r="F27" s="19"/>
    </row>
    <row r="28" spans="1:6" ht="30" customHeight="1" x14ac:dyDescent="0.25">
      <c r="A28" s="34" t="s">
        <v>46</v>
      </c>
      <c r="B28" s="16"/>
      <c r="C28" s="23">
        <f>SUM(C7:C27)</f>
        <v>481</v>
      </c>
      <c r="D28" s="23">
        <f>SUM(D7:D27)</f>
        <v>481</v>
      </c>
      <c r="E28" s="23">
        <f>SUM(E7:E27)</f>
        <v>0</v>
      </c>
      <c r="F28" s="17"/>
    </row>
    <row r="29" spans="1:6" ht="30" customHeight="1" x14ac:dyDescent="0.25">
      <c r="A29" s="32" t="s">
        <v>47</v>
      </c>
      <c r="B29" s="5"/>
      <c r="C29" s="25"/>
      <c r="D29" s="25"/>
      <c r="E29" s="21" cm="1">
        <f t="array" ref="E29">SUM(ABS(E7:E27))</f>
        <v>0</v>
      </c>
      <c r="F29" s="13"/>
    </row>
    <row r="31" spans="1:6" x14ac:dyDescent="0.25">
      <c r="A31" s="35"/>
    </row>
  </sheetData>
  <autoFilter ref="A6:F29" xr:uid="{45A9CC94-D772-42ED-A974-4048EFACF454}"/>
  <mergeCells count="3">
    <mergeCell ref="B4:F4"/>
    <mergeCell ref="A1:F1"/>
    <mergeCell ref="A2:F2"/>
  </mergeCells>
  <conditionalFormatting sqref="E7:E29">
    <cfRule type="cellIs" dxfId="2" priority="1" operator="notEqual">
      <formula>0</formula>
    </cfRule>
  </conditionalFormatting>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A8908-1CE6-495E-919E-22E8563F00E0}">
  <dimension ref="A1:F29"/>
  <sheetViews>
    <sheetView topLeftCell="A12" workbookViewId="0">
      <selection activeCell="C9" sqref="C9"/>
    </sheetView>
  </sheetViews>
  <sheetFormatPr defaultRowHeight="15" x14ac:dyDescent="0.25"/>
  <cols>
    <col min="1" max="1" width="19.7109375" style="7" customWidth="1"/>
    <col min="2" max="2" width="6.42578125" style="6" customWidth="1"/>
    <col min="3" max="5" width="13" style="26" customWidth="1"/>
    <col min="6" max="6" width="57.140625" style="14" customWidth="1"/>
  </cols>
  <sheetData>
    <row r="1" spans="1:6" ht="33.75" customHeight="1" x14ac:dyDescent="0.25">
      <c r="A1" s="39" t="str">
        <f>TOTAL!A1</f>
        <v>DeKalb County 30-Day Reconciliation Report</v>
      </c>
      <c r="B1" s="40"/>
      <c r="C1" s="40"/>
      <c r="D1" s="40"/>
      <c r="E1" s="40"/>
      <c r="F1" s="41"/>
    </row>
    <row r="2" spans="1:6" ht="52.5" customHeight="1" x14ac:dyDescent="0.25">
      <c r="A2" s="47" t="s">
        <v>53</v>
      </c>
      <c r="B2" s="48"/>
      <c r="C2" s="48"/>
      <c r="D2" s="48"/>
      <c r="E2" s="48"/>
      <c r="F2" s="49"/>
    </row>
    <row r="3" spans="1:6" ht="15.75" x14ac:dyDescent="0.25">
      <c r="A3" s="31"/>
      <c r="B3" s="4"/>
      <c r="C3" s="20"/>
      <c r="D3" s="20"/>
      <c r="E3" s="20"/>
      <c r="F3" s="10"/>
    </row>
    <row r="4" spans="1:6" ht="45" customHeight="1" x14ac:dyDescent="0.25">
      <c r="A4" s="27" t="s">
        <v>0</v>
      </c>
      <c r="B4" s="36" t="s">
        <v>55</v>
      </c>
      <c r="C4" s="37"/>
      <c r="D4" s="37"/>
      <c r="E4" s="37"/>
      <c r="F4" s="38"/>
    </row>
    <row r="5" spans="1:6" ht="15.75" x14ac:dyDescent="0.25">
      <c r="A5" s="31"/>
      <c r="B5" s="4"/>
      <c r="C5" s="20"/>
      <c r="D5" s="20"/>
      <c r="E5" s="20"/>
      <c r="F5" s="10"/>
    </row>
    <row r="6" spans="1:6" s="7" customFormat="1" ht="30" customHeight="1" x14ac:dyDescent="0.25">
      <c r="A6" s="27" t="s">
        <v>1</v>
      </c>
      <c r="B6" s="1" t="s">
        <v>2</v>
      </c>
      <c r="C6" s="1" t="s">
        <v>3</v>
      </c>
      <c r="D6" s="1" t="s">
        <v>49</v>
      </c>
      <c r="E6" s="1" t="s">
        <v>50</v>
      </c>
      <c r="F6" s="11" t="s">
        <v>51</v>
      </c>
    </row>
    <row r="7" spans="1:6" s="9" customFormat="1" ht="30" customHeight="1" x14ac:dyDescent="0.25">
      <c r="A7" s="32" t="s">
        <v>4</v>
      </c>
      <c r="B7" s="8" t="s">
        <v>5</v>
      </c>
      <c r="C7" s="21">
        <v>361</v>
      </c>
      <c r="D7" s="21">
        <v>361</v>
      </c>
      <c r="E7" s="21">
        <f t="shared" ref="E7:E27" si="0">C7-D7</f>
        <v>0</v>
      </c>
      <c r="F7" s="12"/>
    </row>
    <row r="8" spans="1:6" s="9" customFormat="1" ht="30" customHeight="1" x14ac:dyDescent="0.25">
      <c r="A8" s="32" t="s">
        <v>6</v>
      </c>
      <c r="B8" s="8" t="s">
        <v>7</v>
      </c>
      <c r="C8" s="21">
        <v>0</v>
      </c>
      <c r="D8" s="21">
        <v>0</v>
      </c>
      <c r="E8" s="21">
        <f t="shared" si="0"/>
        <v>0</v>
      </c>
      <c r="F8" s="12"/>
    </row>
    <row r="9" spans="1:6" s="9" customFormat="1" ht="30" customHeight="1" x14ac:dyDescent="0.25">
      <c r="A9" s="32" t="s">
        <v>8</v>
      </c>
      <c r="B9" s="8" t="s">
        <v>9</v>
      </c>
      <c r="C9" s="21">
        <v>238</v>
      </c>
      <c r="D9" s="21">
        <v>238</v>
      </c>
      <c r="E9" s="21">
        <f t="shared" si="0"/>
        <v>0</v>
      </c>
      <c r="F9" s="12"/>
    </row>
    <row r="10" spans="1:6" s="9" customFormat="1" ht="30" customHeight="1" x14ac:dyDescent="0.25">
      <c r="A10" s="32" t="s">
        <v>12</v>
      </c>
      <c r="B10" s="8" t="s">
        <v>13</v>
      </c>
      <c r="C10" s="21">
        <v>146</v>
      </c>
      <c r="D10" s="21">
        <v>146</v>
      </c>
      <c r="E10" s="21">
        <f t="shared" si="0"/>
        <v>0</v>
      </c>
      <c r="F10" s="12"/>
    </row>
    <row r="11" spans="1:6" s="9" customFormat="1" ht="30" customHeight="1" x14ac:dyDescent="0.25">
      <c r="A11" s="32" t="s">
        <v>14</v>
      </c>
      <c r="B11" s="8" t="s">
        <v>15</v>
      </c>
      <c r="C11" s="21">
        <v>182</v>
      </c>
      <c r="D11" s="21">
        <v>182</v>
      </c>
      <c r="E11" s="21">
        <f t="shared" si="0"/>
        <v>0</v>
      </c>
      <c r="F11" s="12"/>
    </row>
    <row r="12" spans="1:6" s="9" customFormat="1" ht="30" customHeight="1" x14ac:dyDescent="0.25">
      <c r="A12" s="32" t="s">
        <v>16</v>
      </c>
      <c r="B12" s="8" t="s">
        <v>17</v>
      </c>
      <c r="C12" s="21">
        <v>0</v>
      </c>
      <c r="D12" s="21">
        <v>0</v>
      </c>
      <c r="E12" s="21">
        <f t="shared" si="0"/>
        <v>0</v>
      </c>
      <c r="F12" s="12"/>
    </row>
    <row r="13" spans="1:6" s="9" customFormat="1" ht="30" customHeight="1" x14ac:dyDescent="0.25">
      <c r="A13" s="32" t="s">
        <v>10</v>
      </c>
      <c r="B13" s="8" t="s">
        <v>11</v>
      </c>
      <c r="C13" s="21">
        <v>596</v>
      </c>
      <c r="D13" s="21">
        <v>596</v>
      </c>
      <c r="E13" s="21">
        <f t="shared" si="0"/>
        <v>0</v>
      </c>
      <c r="F13" s="12"/>
    </row>
    <row r="14" spans="1:6" s="9" customFormat="1" ht="30" customHeight="1" x14ac:dyDescent="0.25">
      <c r="A14" s="32" t="s">
        <v>18</v>
      </c>
      <c r="B14" s="8" t="s">
        <v>19</v>
      </c>
      <c r="C14" s="21">
        <v>10</v>
      </c>
      <c r="D14" s="21">
        <v>10</v>
      </c>
      <c r="E14" s="21">
        <f t="shared" si="0"/>
        <v>0</v>
      </c>
      <c r="F14" s="12"/>
    </row>
    <row r="15" spans="1:6" s="9" customFormat="1" ht="30" customHeight="1" x14ac:dyDescent="0.25">
      <c r="A15" s="32" t="s">
        <v>20</v>
      </c>
      <c r="B15" s="8" t="s">
        <v>21</v>
      </c>
      <c r="C15" s="21">
        <v>186</v>
      </c>
      <c r="D15" s="21">
        <v>186</v>
      </c>
      <c r="E15" s="21">
        <f t="shared" si="0"/>
        <v>0</v>
      </c>
      <c r="F15" s="12"/>
    </row>
    <row r="16" spans="1:6" s="9" customFormat="1" ht="30" customHeight="1" x14ac:dyDescent="0.25">
      <c r="A16" s="32" t="s">
        <v>24</v>
      </c>
      <c r="B16" s="8" t="s">
        <v>25</v>
      </c>
      <c r="C16" s="21">
        <v>1</v>
      </c>
      <c r="D16" s="21">
        <v>1</v>
      </c>
      <c r="E16" s="21">
        <f t="shared" si="0"/>
        <v>0</v>
      </c>
      <c r="F16" s="12"/>
    </row>
    <row r="17" spans="1:6" s="9" customFormat="1" ht="30" customHeight="1" x14ac:dyDescent="0.25">
      <c r="A17" s="32" t="s">
        <v>22</v>
      </c>
      <c r="B17" s="8" t="s">
        <v>23</v>
      </c>
      <c r="C17" s="21">
        <v>9</v>
      </c>
      <c r="D17" s="21">
        <v>9</v>
      </c>
      <c r="E17" s="21">
        <f t="shared" si="0"/>
        <v>0</v>
      </c>
      <c r="F17" s="12"/>
    </row>
    <row r="18" spans="1:6" s="9" customFormat="1" ht="30" customHeight="1" x14ac:dyDescent="0.25">
      <c r="A18" s="32" t="s">
        <v>26</v>
      </c>
      <c r="B18" s="8" t="s">
        <v>27</v>
      </c>
      <c r="C18" s="21">
        <v>119</v>
      </c>
      <c r="D18" s="21">
        <v>119</v>
      </c>
      <c r="E18" s="21">
        <f t="shared" si="0"/>
        <v>0</v>
      </c>
      <c r="F18" s="12"/>
    </row>
    <row r="19" spans="1:6" s="9" customFormat="1" ht="30" customHeight="1" x14ac:dyDescent="0.25">
      <c r="A19" s="32" t="s">
        <v>28</v>
      </c>
      <c r="B19" s="8" t="s">
        <v>29</v>
      </c>
      <c r="C19" s="21">
        <v>102</v>
      </c>
      <c r="D19" s="21">
        <v>102</v>
      </c>
      <c r="E19" s="21">
        <f t="shared" si="0"/>
        <v>0</v>
      </c>
      <c r="F19" s="12"/>
    </row>
    <row r="20" spans="1:6" s="9" customFormat="1" ht="30" customHeight="1" x14ac:dyDescent="0.25">
      <c r="A20" s="32" t="s">
        <v>30</v>
      </c>
      <c r="B20" s="8" t="s">
        <v>31</v>
      </c>
      <c r="C20" s="21">
        <v>182</v>
      </c>
      <c r="D20" s="21">
        <v>182</v>
      </c>
      <c r="E20" s="21">
        <f t="shared" si="0"/>
        <v>0</v>
      </c>
      <c r="F20" s="12"/>
    </row>
    <row r="21" spans="1:6" s="9" customFormat="1" ht="30" customHeight="1" x14ac:dyDescent="0.25">
      <c r="A21" s="32" t="s">
        <v>32</v>
      </c>
      <c r="B21" s="8" t="s">
        <v>33</v>
      </c>
      <c r="C21" s="21">
        <v>0</v>
      </c>
      <c r="D21" s="21">
        <v>0</v>
      </c>
      <c r="E21" s="21">
        <f t="shared" si="0"/>
        <v>0</v>
      </c>
      <c r="F21" s="12"/>
    </row>
    <row r="22" spans="1:6" s="9" customFormat="1" ht="30" customHeight="1" x14ac:dyDescent="0.25">
      <c r="A22" s="32" t="s">
        <v>34</v>
      </c>
      <c r="B22" s="8" t="s">
        <v>35</v>
      </c>
      <c r="C22" s="21">
        <v>194</v>
      </c>
      <c r="D22" s="21">
        <v>194</v>
      </c>
      <c r="E22" s="21">
        <f t="shared" si="0"/>
        <v>0</v>
      </c>
      <c r="F22" s="12"/>
    </row>
    <row r="23" spans="1:6" s="9" customFormat="1" ht="30" customHeight="1" x14ac:dyDescent="0.25">
      <c r="A23" s="32" t="s">
        <v>36</v>
      </c>
      <c r="B23" s="8" t="s">
        <v>37</v>
      </c>
      <c r="C23" s="21">
        <v>0</v>
      </c>
      <c r="D23" s="21">
        <v>0</v>
      </c>
      <c r="E23" s="21">
        <f t="shared" si="0"/>
        <v>0</v>
      </c>
      <c r="F23" s="12"/>
    </row>
    <row r="24" spans="1:6" s="9" customFormat="1" ht="30" customHeight="1" x14ac:dyDescent="0.25">
      <c r="A24" s="32" t="s">
        <v>38</v>
      </c>
      <c r="B24" s="8" t="s">
        <v>39</v>
      </c>
      <c r="C24" s="21">
        <v>0</v>
      </c>
      <c r="D24" s="21">
        <v>0</v>
      </c>
      <c r="E24" s="21">
        <f t="shared" si="0"/>
        <v>0</v>
      </c>
      <c r="F24" s="12"/>
    </row>
    <row r="25" spans="1:6" s="9" customFormat="1" ht="30" customHeight="1" x14ac:dyDescent="0.25">
      <c r="A25" s="32" t="s">
        <v>40</v>
      </c>
      <c r="B25" s="8" t="s">
        <v>41</v>
      </c>
      <c r="C25" s="21">
        <v>9</v>
      </c>
      <c r="D25" s="21">
        <v>9</v>
      </c>
      <c r="E25" s="21">
        <f t="shared" si="0"/>
        <v>0</v>
      </c>
      <c r="F25" s="12"/>
    </row>
    <row r="26" spans="1:6" s="9" customFormat="1" ht="30" customHeight="1" x14ac:dyDescent="0.25">
      <c r="A26" s="32" t="s">
        <v>42</v>
      </c>
      <c r="B26" s="8" t="s">
        <v>43</v>
      </c>
      <c r="C26" s="21">
        <v>5</v>
      </c>
      <c r="D26" s="21">
        <v>5</v>
      </c>
      <c r="E26" s="21">
        <f t="shared" si="0"/>
        <v>0</v>
      </c>
      <c r="F26" s="12"/>
    </row>
    <row r="27" spans="1:6" s="9" customFormat="1" ht="30" customHeight="1" thickBot="1" x14ac:dyDescent="0.3">
      <c r="A27" s="33" t="s">
        <v>44</v>
      </c>
      <c r="B27" s="18" t="s">
        <v>45</v>
      </c>
      <c r="C27" s="22">
        <v>62</v>
      </c>
      <c r="D27" s="22">
        <v>62</v>
      </c>
      <c r="E27" s="22">
        <f t="shared" si="0"/>
        <v>0</v>
      </c>
      <c r="F27" s="19"/>
    </row>
    <row r="28" spans="1:6" ht="30" customHeight="1" x14ac:dyDescent="0.25">
      <c r="A28" s="34" t="s">
        <v>46</v>
      </c>
      <c r="B28" s="16"/>
      <c r="C28" s="23">
        <f>SUM(C7:C27)</f>
        <v>2402</v>
      </c>
      <c r="D28" s="23">
        <f>SUM(D7:D27)</f>
        <v>2402</v>
      </c>
      <c r="E28" s="24">
        <f>SUM(E7:E27)</f>
        <v>0</v>
      </c>
      <c r="F28" s="17"/>
    </row>
    <row r="29" spans="1:6" ht="30" customHeight="1" x14ac:dyDescent="0.25">
      <c r="A29" s="32" t="s">
        <v>47</v>
      </c>
      <c r="B29" s="5"/>
      <c r="C29" s="25"/>
      <c r="D29" s="25"/>
      <c r="E29" s="21" cm="1">
        <f t="array" ref="E29">SUM(ABS(E7:E27))</f>
        <v>0</v>
      </c>
      <c r="F29" s="13"/>
    </row>
  </sheetData>
  <autoFilter ref="A6:F29" xr:uid="{C53A8908-1CE6-495E-919E-22E8563F00E0}"/>
  <mergeCells count="3">
    <mergeCell ref="B4:F4"/>
    <mergeCell ref="A1:F1"/>
    <mergeCell ref="A2:F2"/>
  </mergeCells>
  <conditionalFormatting sqref="E7:E29">
    <cfRule type="cellIs" dxfId="1" priority="1" operator="notEqual">
      <formula>0</formula>
    </cfRule>
  </conditionalFormatting>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0BC01-3AA5-4353-9AA6-5D656F81EE0C}">
  <dimension ref="A1:F29"/>
  <sheetViews>
    <sheetView topLeftCell="A3" workbookViewId="0">
      <selection activeCell="D22" sqref="D22"/>
    </sheetView>
  </sheetViews>
  <sheetFormatPr defaultRowHeight="15" x14ac:dyDescent="0.25"/>
  <cols>
    <col min="1" max="1" width="19.7109375" style="7" customWidth="1"/>
    <col min="2" max="2" width="6.42578125" style="6" customWidth="1"/>
    <col min="3" max="5" width="13" style="26" customWidth="1"/>
    <col min="6" max="6" width="57.140625" style="14" customWidth="1"/>
  </cols>
  <sheetData>
    <row r="1" spans="1:6" ht="33.75" customHeight="1" x14ac:dyDescent="0.25">
      <c r="A1" s="39" t="str">
        <f>TOTAL!A1</f>
        <v>DeKalb County 30-Day Reconciliation Report</v>
      </c>
      <c r="B1" s="40"/>
      <c r="C1" s="40"/>
      <c r="D1" s="40"/>
      <c r="E1" s="40"/>
      <c r="F1" s="41"/>
    </row>
    <row r="2" spans="1:6" ht="52.5" customHeight="1" x14ac:dyDescent="0.25">
      <c r="A2" s="47" t="s">
        <v>54</v>
      </c>
      <c r="B2" s="48"/>
      <c r="C2" s="48"/>
      <c r="D2" s="48"/>
      <c r="E2" s="48"/>
      <c r="F2" s="49"/>
    </row>
    <row r="3" spans="1:6" ht="15.75" x14ac:dyDescent="0.25">
      <c r="A3" s="31"/>
      <c r="B3" s="4"/>
      <c r="C3" s="20"/>
      <c r="D3" s="20"/>
      <c r="E3" s="20"/>
      <c r="F3" s="10"/>
    </row>
    <row r="4" spans="1:6" ht="45" customHeight="1" x14ac:dyDescent="0.25">
      <c r="A4" s="27" t="s">
        <v>0</v>
      </c>
      <c r="B4" s="36" t="s">
        <v>55</v>
      </c>
      <c r="C4" s="37"/>
      <c r="D4" s="37"/>
      <c r="E4" s="37"/>
      <c r="F4" s="38"/>
    </row>
    <row r="5" spans="1:6" ht="15.75" x14ac:dyDescent="0.25">
      <c r="A5" s="31"/>
      <c r="B5" s="4"/>
      <c r="C5" s="20"/>
      <c r="D5" s="20"/>
      <c r="E5" s="20"/>
      <c r="F5" s="10"/>
    </row>
    <row r="6" spans="1:6" s="7" customFormat="1" ht="30" customHeight="1" x14ac:dyDescent="0.25">
      <c r="A6" s="27" t="s">
        <v>1</v>
      </c>
      <c r="B6" s="1" t="s">
        <v>2</v>
      </c>
      <c r="C6" s="1" t="s">
        <v>3</v>
      </c>
      <c r="D6" s="1" t="s">
        <v>49</v>
      </c>
      <c r="E6" s="1" t="s">
        <v>50</v>
      </c>
      <c r="F6" s="11" t="s">
        <v>51</v>
      </c>
    </row>
    <row r="7" spans="1:6" s="9" customFormat="1" ht="30" customHeight="1" x14ac:dyDescent="0.25">
      <c r="A7" s="32" t="s">
        <v>4</v>
      </c>
      <c r="B7" s="8" t="s">
        <v>5</v>
      </c>
      <c r="C7" s="28">
        <v>0</v>
      </c>
      <c r="D7" s="28">
        <v>0</v>
      </c>
      <c r="E7" s="21">
        <f t="shared" ref="E7:E27" si="0">C7-D7</f>
        <v>0</v>
      </c>
      <c r="F7" s="12"/>
    </row>
    <row r="8" spans="1:6" s="9" customFormat="1" ht="30" customHeight="1" x14ac:dyDescent="0.25">
      <c r="A8" s="32" t="s">
        <v>6</v>
      </c>
      <c r="B8" s="8" t="s">
        <v>7</v>
      </c>
      <c r="C8" s="28">
        <v>0</v>
      </c>
      <c r="D8" s="28">
        <v>0</v>
      </c>
      <c r="E8" s="21">
        <f t="shared" si="0"/>
        <v>0</v>
      </c>
      <c r="F8" s="12"/>
    </row>
    <row r="9" spans="1:6" s="9" customFormat="1" ht="30" customHeight="1" x14ac:dyDescent="0.25">
      <c r="A9" s="32" t="s">
        <v>8</v>
      </c>
      <c r="B9" s="8" t="s">
        <v>9</v>
      </c>
      <c r="C9" s="28">
        <v>0</v>
      </c>
      <c r="D9" s="28">
        <v>0</v>
      </c>
      <c r="E9" s="21">
        <f t="shared" si="0"/>
        <v>0</v>
      </c>
      <c r="F9" s="12"/>
    </row>
    <row r="10" spans="1:6" s="9" customFormat="1" ht="30" customHeight="1" x14ac:dyDescent="0.25">
      <c r="A10" s="32" t="s">
        <v>12</v>
      </c>
      <c r="B10" s="8" t="s">
        <v>13</v>
      </c>
      <c r="C10" s="28">
        <v>0</v>
      </c>
      <c r="D10" s="28">
        <v>0</v>
      </c>
      <c r="E10" s="21">
        <f t="shared" si="0"/>
        <v>0</v>
      </c>
      <c r="F10" s="12"/>
    </row>
    <row r="11" spans="1:6" s="9" customFormat="1" ht="30" customHeight="1" x14ac:dyDescent="0.25">
      <c r="A11" s="32" t="s">
        <v>14</v>
      </c>
      <c r="B11" s="8" t="s">
        <v>15</v>
      </c>
      <c r="C11" s="28">
        <v>0</v>
      </c>
      <c r="D11" s="28">
        <v>0</v>
      </c>
      <c r="E11" s="21">
        <f t="shared" si="0"/>
        <v>0</v>
      </c>
      <c r="F11" s="12"/>
    </row>
    <row r="12" spans="1:6" s="9" customFormat="1" ht="30" customHeight="1" x14ac:dyDescent="0.25">
      <c r="A12" s="32" t="s">
        <v>16</v>
      </c>
      <c r="B12" s="8" t="s">
        <v>17</v>
      </c>
      <c r="C12" s="28">
        <v>0</v>
      </c>
      <c r="D12" s="28">
        <v>0</v>
      </c>
      <c r="E12" s="21">
        <f t="shared" si="0"/>
        <v>0</v>
      </c>
      <c r="F12" s="12"/>
    </row>
    <row r="13" spans="1:6" s="9" customFormat="1" ht="30" customHeight="1" x14ac:dyDescent="0.25">
      <c r="A13" s="32" t="s">
        <v>10</v>
      </c>
      <c r="B13" s="8" t="s">
        <v>11</v>
      </c>
      <c r="C13" s="28">
        <v>0</v>
      </c>
      <c r="D13" s="28">
        <v>0</v>
      </c>
      <c r="E13" s="21">
        <f t="shared" si="0"/>
        <v>0</v>
      </c>
      <c r="F13" s="12"/>
    </row>
    <row r="14" spans="1:6" s="9" customFormat="1" ht="30" customHeight="1" x14ac:dyDescent="0.25">
      <c r="A14" s="32" t="s">
        <v>18</v>
      </c>
      <c r="B14" s="8" t="s">
        <v>19</v>
      </c>
      <c r="C14" s="28">
        <v>0</v>
      </c>
      <c r="D14" s="28">
        <v>0</v>
      </c>
      <c r="E14" s="21">
        <f t="shared" si="0"/>
        <v>0</v>
      </c>
      <c r="F14" s="12"/>
    </row>
    <row r="15" spans="1:6" s="9" customFormat="1" ht="30" customHeight="1" x14ac:dyDescent="0.25">
      <c r="A15" s="32" t="s">
        <v>20</v>
      </c>
      <c r="B15" s="8" t="s">
        <v>21</v>
      </c>
      <c r="C15" s="28">
        <v>0</v>
      </c>
      <c r="D15" s="28">
        <v>0</v>
      </c>
      <c r="E15" s="21">
        <f t="shared" si="0"/>
        <v>0</v>
      </c>
      <c r="F15" s="12"/>
    </row>
    <row r="16" spans="1:6" s="9" customFormat="1" ht="30" customHeight="1" x14ac:dyDescent="0.25">
      <c r="A16" s="32" t="s">
        <v>24</v>
      </c>
      <c r="B16" s="8" t="s">
        <v>25</v>
      </c>
      <c r="C16" s="28">
        <v>0</v>
      </c>
      <c r="D16" s="28">
        <v>0</v>
      </c>
      <c r="E16" s="21">
        <f t="shared" si="0"/>
        <v>0</v>
      </c>
      <c r="F16" s="12"/>
    </row>
    <row r="17" spans="1:6" s="9" customFormat="1" ht="30" customHeight="1" x14ac:dyDescent="0.25">
      <c r="A17" s="32" t="s">
        <v>22</v>
      </c>
      <c r="B17" s="8" t="s">
        <v>23</v>
      </c>
      <c r="C17" s="28">
        <v>0</v>
      </c>
      <c r="D17" s="28">
        <v>0</v>
      </c>
      <c r="E17" s="21">
        <f t="shared" si="0"/>
        <v>0</v>
      </c>
      <c r="F17" s="12"/>
    </row>
    <row r="18" spans="1:6" s="9" customFormat="1" ht="30" customHeight="1" x14ac:dyDescent="0.25">
      <c r="A18" s="32" t="s">
        <v>26</v>
      </c>
      <c r="B18" s="8" t="s">
        <v>27</v>
      </c>
      <c r="C18" s="28">
        <v>0</v>
      </c>
      <c r="D18" s="28">
        <v>0</v>
      </c>
      <c r="E18" s="21">
        <f t="shared" si="0"/>
        <v>0</v>
      </c>
      <c r="F18" s="12"/>
    </row>
    <row r="19" spans="1:6" s="9" customFormat="1" ht="30" customHeight="1" x14ac:dyDescent="0.25">
      <c r="A19" s="32" t="s">
        <v>28</v>
      </c>
      <c r="B19" s="8" t="s">
        <v>29</v>
      </c>
      <c r="C19" s="28">
        <v>0</v>
      </c>
      <c r="D19" s="28">
        <v>0</v>
      </c>
      <c r="E19" s="21">
        <f t="shared" si="0"/>
        <v>0</v>
      </c>
      <c r="F19" s="12"/>
    </row>
    <row r="20" spans="1:6" s="9" customFormat="1" ht="30" customHeight="1" x14ac:dyDescent="0.25">
      <c r="A20" s="32" t="s">
        <v>30</v>
      </c>
      <c r="B20" s="8" t="s">
        <v>31</v>
      </c>
      <c r="C20" s="28">
        <v>0</v>
      </c>
      <c r="D20" s="28">
        <v>0</v>
      </c>
      <c r="E20" s="21">
        <f t="shared" si="0"/>
        <v>0</v>
      </c>
      <c r="F20" s="12"/>
    </row>
    <row r="21" spans="1:6" s="9" customFormat="1" ht="30" customHeight="1" x14ac:dyDescent="0.25">
      <c r="A21" s="32" t="s">
        <v>32</v>
      </c>
      <c r="B21" s="8" t="s">
        <v>33</v>
      </c>
      <c r="C21" s="28">
        <v>0</v>
      </c>
      <c r="D21" s="28">
        <v>0</v>
      </c>
      <c r="E21" s="21">
        <f t="shared" si="0"/>
        <v>0</v>
      </c>
      <c r="F21" s="12"/>
    </row>
    <row r="22" spans="1:6" s="9" customFormat="1" ht="30" customHeight="1" x14ac:dyDescent="0.25">
      <c r="A22" s="32" t="s">
        <v>34</v>
      </c>
      <c r="B22" s="8" t="s">
        <v>35</v>
      </c>
      <c r="C22" s="28">
        <v>0</v>
      </c>
      <c r="D22" s="28">
        <v>0</v>
      </c>
      <c r="E22" s="21">
        <f t="shared" si="0"/>
        <v>0</v>
      </c>
      <c r="F22" s="12"/>
    </row>
    <row r="23" spans="1:6" s="9" customFormat="1" ht="30" customHeight="1" x14ac:dyDescent="0.25">
      <c r="A23" s="32" t="s">
        <v>36</v>
      </c>
      <c r="B23" s="8" t="s">
        <v>37</v>
      </c>
      <c r="C23" s="28">
        <v>0</v>
      </c>
      <c r="D23" s="28">
        <v>0</v>
      </c>
      <c r="E23" s="21">
        <f t="shared" si="0"/>
        <v>0</v>
      </c>
      <c r="F23" s="12"/>
    </row>
    <row r="24" spans="1:6" s="9" customFormat="1" ht="30" customHeight="1" x14ac:dyDescent="0.25">
      <c r="A24" s="32" t="s">
        <v>38</v>
      </c>
      <c r="B24" s="8" t="s">
        <v>39</v>
      </c>
      <c r="C24" s="28">
        <v>0</v>
      </c>
      <c r="D24" s="28">
        <v>0</v>
      </c>
      <c r="E24" s="21">
        <f t="shared" si="0"/>
        <v>0</v>
      </c>
      <c r="F24" s="12"/>
    </row>
    <row r="25" spans="1:6" s="9" customFormat="1" ht="30" customHeight="1" x14ac:dyDescent="0.25">
      <c r="A25" s="32" t="s">
        <v>40</v>
      </c>
      <c r="B25" s="8" t="s">
        <v>41</v>
      </c>
      <c r="C25" s="28">
        <v>0</v>
      </c>
      <c r="D25" s="28">
        <v>0</v>
      </c>
      <c r="E25" s="21">
        <f t="shared" si="0"/>
        <v>0</v>
      </c>
      <c r="F25" s="12"/>
    </row>
    <row r="26" spans="1:6" s="9" customFormat="1" ht="30" customHeight="1" x14ac:dyDescent="0.25">
      <c r="A26" s="32" t="s">
        <v>42</v>
      </c>
      <c r="B26" s="8" t="s">
        <v>43</v>
      </c>
      <c r="C26" s="28">
        <v>0</v>
      </c>
      <c r="D26" s="28">
        <v>0</v>
      </c>
      <c r="E26" s="21">
        <f t="shared" si="0"/>
        <v>0</v>
      </c>
      <c r="F26" s="12"/>
    </row>
    <row r="27" spans="1:6" s="9" customFormat="1" ht="30" customHeight="1" thickBot="1" x14ac:dyDescent="0.3">
      <c r="A27" s="33" t="s">
        <v>44</v>
      </c>
      <c r="B27" s="18" t="s">
        <v>45</v>
      </c>
      <c r="C27" s="29">
        <v>0</v>
      </c>
      <c r="D27" s="29">
        <v>0</v>
      </c>
      <c r="E27" s="22">
        <f t="shared" si="0"/>
        <v>0</v>
      </c>
      <c r="F27" s="19"/>
    </row>
    <row r="28" spans="1:6" ht="30" customHeight="1" x14ac:dyDescent="0.25">
      <c r="A28" s="34" t="s">
        <v>46</v>
      </c>
      <c r="B28" s="16"/>
      <c r="C28" s="23">
        <f>SUM(C7:C27)</f>
        <v>0</v>
      </c>
      <c r="D28" s="23">
        <f>SUM(D7:D27)</f>
        <v>0</v>
      </c>
      <c r="E28" s="24">
        <f>SUM(E7:E27)</f>
        <v>0</v>
      </c>
      <c r="F28" s="17"/>
    </row>
    <row r="29" spans="1:6" ht="30" customHeight="1" x14ac:dyDescent="0.25">
      <c r="A29" s="32" t="s">
        <v>47</v>
      </c>
      <c r="B29" s="5"/>
      <c r="C29" s="25"/>
      <c r="D29" s="25"/>
      <c r="E29" s="21" cm="1">
        <f t="array" ref="E29">SUM(ABS(E7:E27))</f>
        <v>0</v>
      </c>
      <c r="F29" s="13"/>
    </row>
  </sheetData>
  <mergeCells count="3">
    <mergeCell ref="B4:F4"/>
    <mergeCell ref="A1:F1"/>
    <mergeCell ref="A2:F2"/>
  </mergeCells>
  <conditionalFormatting sqref="E7:E29">
    <cfRule type="cellIs" dxfId="0" priority="1" operator="notEqual">
      <formula>0</formula>
    </cfRule>
  </conditionalFormatting>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65797d2-7aca-43a6-b18c-8bc0876460f0" xsi:nil="true"/>
    <lcf76f155ced4ddcb4097134ff3c332f xmlns="fc791919-023e-4096-8d36-4ff87afcc29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CE0F72A110F904785A4179EDB9431F9" ma:contentTypeVersion="16" ma:contentTypeDescription="Create a new document." ma:contentTypeScope="" ma:versionID="bea965b14a0e41d9c46e6a5aadfe684d">
  <xsd:schema xmlns:xsd="http://www.w3.org/2001/XMLSchema" xmlns:xs="http://www.w3.org/2001/XMLSchema" xmlns:p="http://schemas.microsoft.com/office/2006/metadata/properties" xmlns:ns2="fc791919-023e-4096-8d36-4ff87afcc299" xmlns:ns3="b65797d2-7aca-43a6-b18c-8bc0876460f0" targetNamespace="http://schemas.microsoft.com/office/2006/metadata/properties" ma:root="true" ma:fieldsID="70bcedfbb7225ff895caa3c32ea77612" ns2:_="" ns3:_="">
    <xsd:import namespace="fc791919-023e-4096-8d36-4ff87afcc299"/>
    <xsd:import namespace="b65797d2-7aca-43a6-b18c-8bc0876460f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791919-023e-4096-8d36-4ff87afcc2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ab5e5d0f-b459-4a69-b064-2f6ae02890cd"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5797d2-7aca-43a6-b18c-8bc0876460f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03bc7249-6b65-4407-91f9-ee592a095484}" ma:internalName="TaxCatchAll" ma:showField="CatchAllData" ma:web="b65797d2-7aca-43a6-b18c-8bc0876460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301190-9A61-434B-B3C7-8DCCA869787C}">
  <ds:schemaRefs>
    <ds:schemaRef ds:uri="http://schemas.microsoft.com/office/2006/metadata/properties"/>
    <ds:schemaRef ds:uri="http://schemas.microsoft.com/office/infopath/2007/PartnerControls"/>
    <ds:schemaRef ds:uri="b65797d2-7aca-43a6-b18c-8bc0876460f0"/>
    <ds:schemaRef ds:uri="fc791919-023e-4096-8d36-4ff87afcc299"/>
  </ds:schemaRefs>
</ds:datastoreItem>
</file>

<file path=customXml/itemProps2.xml><?xml version="1.0" encoding="utf-8"?>
<ds:datastoreItem xmlns:ds="http://schemas.openxmlformats.org/officeDocument/2006/customXml" ds:itemID="{6E7A2B8F-569C-4F97-8579-FF2127B67B97}">
  <ds:schemaRefs>
    <ds:schemaRef ds:uri="http://schemas.microsoft.com/sharepoint/v3/contenttype/forms"/>
  </ds:schemaRefs>
</ds:datastoreItem>
</file>

<file path=customXml/itemProps3.xml><?xml version="1.0" encoding="utf-8"?>
<ds:datastoreItem xmlns:ds="http://schemas.openxmlformats.org/officeDocument/2006/customXml" ds:itemID="{E906751D-267A-4B98-81FC-D5B9D01C88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791919-023e-4096-8d36-4ff87afcc299"/>
    <ds:schemaRef ds:uri="b65797d2-7aca-43a6-b18c-8bc0876460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TOTAL</vt:lpstr>
      <vt:lpstr>ABM</vt:lpstr>
      <vt:lpstr>AIP</vt:lpstr>
      <vt:lpstr>ED</vt:lpstr>
      <vt:lpstr>PROV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Evans, Blake</dc:creator>
  <cp:keywords>reconciliation; Voter Credit; Ballots Cast</cp:keywords>
  <dc:description/>
  <cp:lastModifiedBy>Catherwood, James A</cp:lastModifiedBy>
  <cp:revision/>
  <cp:lastPrinted>2025-07-15T11:23:45Z</cp:lastPrinted>
  <dcterms:created xsi:type="dcterms:W3CDTF">2021-08-23T11:02:15Z</dcterms:created>
  <dcterms:modified xsi:type="dcterms:W3CDTF">2025-12-05T23:12:13Z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0x0101003CE0F72A110F904785A4179EDB9431F9</vt:lpwstr>
  </property>
  <property fmtid="{D5CDD505-2E9C-101B-9397-08002B2CF9AE}" pid="3" name="_dlc_DocIdItemGuid">
    <vt:lpwstr>dab273ad-bab4-4c50-bb28-9e510d0e1bae</vt:lpwstr>
  </property>
  <property fmtid="{D5CDD505-2E9C-101B-9397-08002B2CF9AE}" pid="4" name="TaxKeyword">
    <vt:lpwstr>4359;#Ballots Cast|316618ec-c919-4572-8c41-7e2fdd72e3fe;#4358;#Voter Credit|2a4078b3-3372-4bdd-8529-451471a53004;#4357;#reconciliation|5886cc2a-103f-4ded-8c27-6d8f3fe13533</vt:lpwstr>
  </property>
  <property fmtid="{D5CDD505-2E9C-101B-9397-08002B2CF9AE}" pid="5" name="Topic">
    <vt:lpwstr/>
  </property>
  <property fmtid="{D5CDD505-2E9C-101B-9397-08002B2CF9AE}" pid="6" name="MediaServiceImageTags">
    <vt:lpwstr/>
  </property>
</Properties>
</file>